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nguyen\Documents\configs\utility\config_utils\configs\maps\power_electronics\"/>
    </mc:Choice>
  </mc:AlternateContent>
  <xr:revisionPtr revIDLastSave="0" documentId="13_ncr:1_{BC0E8215-E610-4169-A6E0-1403117DD428}" xr6:coauthVersionLast="47" xr6:coauthVersionMax="47" xr10:uidLastSave="{00000000-0000-0000-0000-000000000000}"/>
  <bookViews>
    <workbookView xWindow="28680" yWindow="-120" windowWidth="29040" windowHeight="15840" activeTab="1" xr2:uid="{64D63EFD-29E9-496B-A111-F307F7100125}"/>
  </bookViews>
  <sheets>
    <sheet name="HEMSW01L1" sheetId="1" r:id="rId1"/>
    <sheet name="04_26_2022" sheetId="2" r:id="rId2"/>
  </sheets>
  <definedNames>
    <definedName name="_xlnm._FilterDatabase" localSheetId="0" hidden="1">HEMSW01L1!$A$15:$AD$687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38" i="2" l="1"/>
  <c r="J338" i="2" s="1"/>
  <c r="H337" i="2"/>
  <c r="J337" i="2" s="1"/>
  <c r="K336" i="2"/>
  <c r="H336" i="2"/>
  <c r="J336" i="2" s="1"/>
  <c r="H422" i="2"/>
  <c r="J422" i="2" s="1"/>
  <c r="K422" i="2"/>
  <c r="H22" i="2"/>
  <c r="J22" i="2" s="1"/>
  <c r="H23" i="2"/>
  <c r="J23" i="2" s="1"/>
  <c r="H24" i="2"/>
  <c r="J24" i="2" s="1"/>
  <c r="K21" i="2"/>
  <c r="H21" i="2"/>
  <c r="J21" i="2" s="1"/>
  <c r="H588" i="2"/>
  <c r="J588" i="2" s="1"/>
  <c r="H587" i="2"/>
  <c r="J587" i="2" s="1"/>
  <c r="H584" i="2"/>
  <c r="J584" i="2" s="1"/>
  <c r="H583" i="2"/>
  <c r="J583" i="2" s="1"/>
  <c r="K580" i="2"/>
  <c r="H580" i="2"/>
  <c r="J580" i="2" s="1"/>
  <c r="H581" i="2"/>
  <c r="J581" i="2" s="1"/>
  <c r="H582" i="2"/>
  <c r="J582" i="2" s="1"/>
  <c r="H585" i="2"/>
  <c r="J585" i="2" s="1"/>
  <c r="H586" i="2"/>
  <c r="J586" i="2" s="1"/>
  <c r="H589" i="2"/>
  <c r="J589" i="2" s="1"/>
  <c r="H590" i="2"/>
  <c r="J590" i="2" s="1"/>
  <c r="H591" i="2"/>
  <c r="J591" i="2" s="1"/>
  <c r="H592" i="2"/>
  <c r="J592" i="2" s="1"/>
  <c r="H593" i="2"/>
  <c r="J593" i="2" s="1"/>
  <c r="H594" i="2"/>
  <c r="J594" i="2" s="1"/>
  <c r="H595" i="2"/>
  <c r="J595" i="2" s="1"/>
  <c r="H596" i="2"/>
  <c r="J596" i="2" s="1"/>
  <c r="H597" i="2"/>
  <c r="J597" i="2" s="1"/>
  <c r="H598" i="2"/>
  <c r="J598" i="2" s="1"/>
  <c r="H599" i="2"/>
  <c r="J599" i="2" s="1"/>
  <c r="H600" i="2"/>
  <c r="J600" i="2" s="1"/>
  <c r="H601" i="2"/>
  <c r="J601" i="2" s="1"/>
  <c r="H602" i="2"/>
  <c r="J602" i="2" s="1"/>
  <c r="H603" i="2"/>
  <c r="J603" i="2" s="1"/>
  <c r="H604" i="2"/>
  <c r="J604" i="2" s="1"/>
  <c r="H605" i="2"/>
  <c r="J605" i="2" s="1"/>
  <c r="H606" i="2"/>
  <c r="J606" i="2" s="1"/>
  <c r="H607" i="2"/>
  <c r="J607" i="2" s="1"/>
  <c r="K579" i="2"/>
  <c r="H579" i="2"/>
  <c r="J579" i="2" s="1"/>
  <c r="H323" i="2" l="1"/>
  <c r="J323" i="2" s="1"/>
  <c r="H16" i="2"/>
  <c r="J16" i="2" s="1"/>
  <c r="K686" i="2"/>
  <c r="H686" i="2"/>
  <c r="J686" i="2" s="1"/>
  <c r="K685" i="2"/>
  <c r="H685" i="2"/>
  <c r="J685" i="2" s="1"/>
  <c r="K684" i="2"/>
  <c r="H684" i="2"/>
  <c r="J684" i="2" s="1"/>
  <c r="K683" i="2"/>
  <c r="H683" i="2"/>
  <c r="J683" i="2" s="1"/>
  <c r="K682" i="2"/>
  <c r="H682" i="2"/>
  <c r="J682" i="2" s="1"/>
  <c r="K681" i="2"/>
  <c r="H681" i="2"/>
  <c r="J681" i="2" s="1"/>
  <c r="K680" i="2"/>
  <c r="H680" i="2"/>
  <c r="J680" i="2" s="1"/>
  <c r="K679" i="2"/>
  <c r="H679" i="2"/>
  <c r="J679" i="2" s="1"/>
  <c r="K678" i="2"/>
  <c r="H678" i="2"/>
  <c r="J678" i="2" s="1"/>
  <c r="K677" i="2"/>
  <c r="H677" i="2"/>
  <c r="J677" i="2" s="1"/>
  <c r="K676" i="2"/>
  <c r="H676" i="2"/>
  <c r="J676" i="2" s="1"/>
  <c r="K675" i="2"/>
  <c r="H675" i="2"/>
  <c r="J675" i="2" s="1"/>
  <c r="K674" i="2"/>
  <c r="H674" i="2"/>
  <c r="J674" i="2" s="1"/>
  <c r="K673" i="2"/>
  <c r="H673" i="2"/>
  <c r="J673" i="2" s="1"/>
  <c r="K672" i="2"/>
  <c r="H672" i="2"/>
  <c r="J672" i="2" s="1"/>
  <c r="K671" i="2"/>
  <c r="H671" i="2"/>
  <c r="J671" i="2" s="1"/>
  <c r="K670" i="2"/>
  <c r="H670" i="2"/>
  <c r="J670" i="2" s="1"/>
  <c r="K669" i="2"/>
  <c r="H669" i="2"/>
  <c r="J669" i="2" s="1"/>
  <c r="K668" i="2"/>
  <c r="H668" i="2"/>
  <c r="J668" i="2" s="1"/>
  <c r="K667" i="2"/>
  <c r="H667" i="2"/>
  <c r="J667" i="2" s="1"/>
  <c r="K666" i="2"/>
  <c r="H666" i="2"/>
  <c r="J666" i="2" s="1"/>
  <c r="K665" i="2"/>
  <c r="H665" i="2"/>
  <c r="J665" i="2" s="1"/>
  <c r="K664" i="2"/>
  <c r="H664" i="2"/>
  <c r="J664" i="2" s="1"/>
  <c r="K663" i="2"/>
  <c r="H663" i="2"/>
  <c r="J663" i="2" s="1"/>
  <c r="K662" i="2"/>
  <c r="H662" i="2"/>
  <c r="J662" i="2" s="1"/>
  <c r="K661" i="2"/>
  <c r="H661" i="2"/>
  <c r="J661" i="2" s="1"/>
  <c r="K660" i="2"/>
  <c r="H660" i="2"/>
  <c r="J660" i="2" s="1"/>
  <c r="K659" i="2"/>
  <c r="H659" i="2"/>
  <c r="J659" i="2" s="1"/>
  <c r="K658" i="2"/>
  <c r="H658" i="2"/>
  <c r="J658" i="2" s="1"/>
  <c r="K657" i="2"/>
  <c r="H657" i="2"/>
  <c r="J657" i="2" s="1"/>
  <c r="K656" i="2"/>
  <c r="H656" i="2"/>
  <c r="J656" i="2" s="1"/>
  <c r="K655" i="2"/>
  <c r="H655" i="2"/>
  <c r="J655" i="2" s="1"/>
  <c r="K654" i="2"/>
  <c r="H654" i="2"/>
  <c r="J654" i="2" s="1"/>
  <c r="K653" i="2"/>
  <c r="H653" i="2"/>
  <c r="J653" i="2" s="1"/>
  <c r="K652" i="2"/>
  <c r="H652" i="2"/>
  <c r="J652" i="2" s="1"/>
  <c r="K651" i="2"/>
  <c r="H651" i="2"/>
  <c r="J651" i="2" s="1"/>
  <c r="K650" i="2"/>
  <c r="H650" i="2"/>
  <c r="J650" i="2" s="1"/>
  <c r="K649" i="2"/>
  <c r="H649" i="2"/>
  <c r="J649" i="2" s="1"/>
  <c r="K648" i="2"/>
  <c r="H648" i="2"/>
  <c r="J648" i="2" s="1"/>
  <c r="K647" i="2"/>
  <c r="H647" i="2"/>
  <c r="J647" i="2" s="1"/>
  <c r="K646" i="2"/>
  <c r="H646" i="2"/>
  <c r="J646" i="2" s="1"/>
  <c r="K645" i="2"/>
  <c r="H645" i="2"/>
  <c r="J645" i="2" s="1"/>
  <c r="K644" i="2"/>
  <c r="H644" i="2"/>
  <c r="J644" i="2" s="1"/>
  <c r="K643" i="2"/>
  <c r="H643" i="2"/>
  <c r="J643" i="2" s="1"/>
  <c r="K642" i="2"/>
  <c r="H642" i="2"/>
  <c r="J642" i="2" s="1"/>
  <c r="K641" i="2"/>
  <c r="H641" i="2"/>
  <c r="J641" i="2" s="1"/>
  <c r="K640" i="2"/>
  <c r="H640" i="2"/>
  <c r="J640" i="2" s="1"/>
  <c r="K639" i="2"/>
  <c r="H639" i="2"/>
  <c r="J639" i="2" s="1"/>
  <c r="K638" i="2"/>
  <c r="H638" i="2"/>
  <c r="J638" i="2" s="1"/>
  <c r="K637" i="2"/>
  <c r="H637" i="2"/>
  <c r="J637" i="2" s="1"/>
  <c r="K636" i="2"/>
  <c r="H636" i="2"/>
  <c r="J636" i="2" s="1"/>
  <c r="K635" i="2"/>
  <c r="H635" i="2"/>
  <c r="J635" i="2" s="1"/>
  <c r="K634" i="2"/>
  <c r="H634" i="2"/>
  <c r="J634" i="2" s="1"/>
  <c r="K633" i="2"/>
  <c r="H633" i="2"/>
  <c r="J633" i="2" s="1"/>
  <c r="K632" i="2"/>
  <c r="H632" i="2"/>
  <c r="J632" i="2" s="1"/>
  <c r="K631" i="2"/>
  <c r="H631" i="2"/>
  <c r="J631" i="2" s="1"/>
  <c r="K630" i="2"/>
  <c r="H630" i="2"/>
  <c r="J630" i="2" s="1"/>
  <c r="K629" i="2"/>
  <c r="H629" i="2"/>
  <c r="J629" i="2" s="1"/>
  <c r="K628" i="2"/>
  <c r="H628" i="2"/>
  <c r="J628" i="2" s="1"/>
  <c r="K627" i="2"/>
  <c r="H627" i="2"/>
  <c r="J627" i="2" s="1"/>
  <c r="K626" i="2"/>
  <c r="H626" i="2"/>
  <c r="J626" i="2" s="1"/>
  <c r="K625" i="2"/>
  <c r="H625" i="2"/>
  <c r="J625" i="2" s="1"/>
  <c r="K624" i="2"/>
  <c r="H624" i="2"/>
  <c r="J624" i="2" s="1"/>
  <c r="K623" i="2"/>
  <c r="H623" i="2"/>
  <c r="J623" i="2" s="1"/>
  <c r="K622" i="2"/>
  <c r="H622" i="2"/>
  <c r="J622" i="2" s="1"/>
  <c r="K621" i="2"/>
  <c r="H621" i="2"/>
  <c r="J621" i="2" s="1"/>
  <c r="K620" i="2"/>
  <c r="H620" i="2"/>
  <c r="J620" i="2" s="1"/>
  <c r="K619" i="2"/>
  <c r="H619" i="2"/>
  <c r="J619" i="2" s="1"/>
  <c r="K618" i="2"/>
  <c r="H618" i="2"/>
  <c r="J618" i="2" s="1"/>
  <c r="K617" i="2"/>
  <c r="H617" i="2"/>
  <c r="J617" i="2" s="1"/>
  <c r="K616" i="2"/>
  <c r="H616" i="2"/>
  <c r="J616" i="2" s="1"/>
  <c r="K615" i="2"/>
  <c r="H615" i="2"/>
  <c r="J615" i="2" s="1"/>
  <c r="K614" i="2"/>
  <c r="H614" i="2"/>
  <c r="J614" i="2" s="1"/>
  <c r="K613" i="2"/>
  <c r="H613" i="2"/>
  <c r="J613" i="2" s="1"/>
  <c r="K612" i="2"/>
  <c r="H612" i="2"/>
  <c r="J612" i="2" s="1"/>
  <c r="K611" i="2"/>
  <c r="H611" i="2"/>
  <c r="J611" i="2" s="1"/>
  <c r="K610" i="2"/>
  <c r="H610" i="2"/>
  <c r="J610" i="2" s="1"/>
  <c r="K609" i="2"/>
  <c r="H609" i="2"/>
  <c r="J609" i="2" s="1"/>
  <c r="K608" i="2"/>
  <c r="H608" i="2"/>
  <c r="J608" i="2" s="1"/>
  <c r="K578" i="2"/>
  <c r="H578" i="2"/>
  <c r="J578" i="2" s="1"/>
  <c r="K577" i="2"/>
  <c r="H577" i="2"/>
  <c r="J577" i="2" s="1"/>
  <c r="K576" i="2"/>
  <c r="H576" i="2"/>
  <c r="J576" i="2" s="1"/>
  <c r="K575" i="2"/>
  <c r="H575" i="2"/>
  <c r="J575" i="2" s="1"/>
  <c r="K574" i="2"/>
  <c r="H574" i="2"/>
  <c r="J574" i="2" s="1"/>
  <c r="K573" i="2"/>
  <c r="H573" i="2"/>
  <c r="J573" i="2" s="1"/>
  <c r="K572" i="2"/>
  <c r="H572" i="2"/>
  <c r="J572" i="2" s="1"/>
  <c r="K571" i="2"/>
  <c r="H571" i="2"/>
  <c r="J571" i="2" s="1"/>
  <c r="K570" i="2"/>
  <c r="H570" i="2"/>
  <c r="J570" i="2" s="1"/>
  <c r="K569" i="2"/>
  <c r="H569" i="2"/>
  <c r="J569" i="2" s="1"/>
  <c r="K568" i="2"/>
  <c r="H568" i="2"/>
  <c r="J568" i="2" s="1"/>
  <c r="K567" i="2"/>
  <c r="H567" i="2"/>
  <c r="J567" i="2" s="1"/>
  <c r="K566" i="2"/>
  <c r="H566" i="2"/>
  <c r="J566" i="2" s="1"/>
  <c r="K565" i="2"/>
  <c r="H565" i="2"/>
  <c r="J565" i="2" s="1"/>
  <c r="K564" i="2"/>
  <c r="H564" i="2"/>
  <c r="J564" i="2" s="1"/>
  <c r="K563" i="2"/>
  <c r="H563" i="2"/>
  <c r="J563" i="2" s="1"/>
  <c r="K562" i="2"/>
  <c r="H562" i="2"/>
  <c r="J562" i="2" s="1"/>
  <c r="K561" i="2"/>
  <c r="H561" i="2"/>
  <c r="J561" i="2" s="1"/>
  <c r="K560" i="2"/>
  <c r="H560" i="2"/>
  <c r="J560" i="2" s="1"/>
  <c r="K559" i="2"/>
  <c r="H559" i="2"/>
  <c r="J559" i="2" s="1"/>
  <c r="K558" i="2"/>
  <c r="H558" i="2"/>
  <c r="J558" i="2" s="1"/>
  <c r="K557" i="2"/>
  <c r="H557" i="2"/>
  <c r="J557" i="2" s="1"/>
  <c r="K556" i="2"/>
  <c r="H556" i="2"/>
  <c r="J556" i="2" s="1"/>
  <c r="K555" i="2"/>
  <c r="H555" i="2"/>
  <c r="J555" i="2" s="1"/>
  <c r="K554" i="2"/>
  <c r="H554" i="2"/>
  <c r="J554" i="2" s="1"/>
  <c r="K553" i="2"/>
  <c r="H553" i="2"/>
  <c r="J553" i="2" s="1"/>
  <c r="K552" i="2"/>
  <c r="H552" i="2"/>
  <c r="J552" i="2" s="1"/>
  <c r="K551" i="2"/>
  <c r="H551" i="2"/>
  <c r="J551" i="2" s="1"/>
  <c r="K550" i="2"/>
  <c r="H550" i="2"/>
  <c r="J550" i="2" s="1"/>
  <c r="K549" i="2"/>
  <c r="H549" i="2"/>
  <c r="J549" i="2" s="1"/>
  <c r="K548" i="2"/>
  <c r="H548" i="2"/>
  <c r="J548" i="2" s="1"/>
  <c r="K547" i="2"/>
  <c r="H547" i="2"/>
  <c r="J547" i="2" s="1"/>
  <c r="K546" i="2"/>
  <c r="H546" i="2"/>
  <c r="J546" i="2" s="1"/>
  <c r="K545" i="2"/>
  <c r="H545" i="2"/>
  <c r="J545" i="2" s="1"/>
  <c r="K544" i="2"/>
  <c r="H544" i="2"/>
  <c r="J544" i="2" s="1"/>
  <c r="K543" i="2"/>
  <c r="H543" i="2"/>
  <c r="J543" i="2" s="1"/>
  <c r="K542" i="2"/>
  <c r="H542" i="2"/>
  <c r="J542" i="2" s="1"/>
  <c r="K541" i="2"/>
  <c r="H541" i="2"/>
  <c r="J541" i="2" s="1"/>
  <c r="K540" i="2"/>
  <c r="H540" i="2"/>
  <c r="J540" i="2" s="1"/>
  <c r="K539" i="2"/>
  <c r="H539" i="2"/>
  <c r="J539" i="2" s="1"/>
  <c r="K538" i="2"/>
  <c r="H538" i="2"/>
  <c r="J538" i="2" s="1"/>
  <c r="K537" i="2"/>
  <c r="H537" i="2"/>
  <c r="J537" i="2" s="1"/>
  <c r="K536" i="2"/>
  <c r="H536" i="2"/>
  <c r="J536" i="2" s="1"/>
  <c r="K535" i="2"/>
  <c r="H535" i="2"/>
  <c r="J535" i="2" s="1"/>
  <c r="K534" i="2"/>
  <c r="H534" i="2"/>
  <c r="J534" i="2" s="1"/>
  <c r="K533" i="2"/>
  <c r="H533" i="2"/>
  <c r="J533" i="2" s="1"/>
  <c r="K532" i="2"/>
  <c r="H532" i="2"/>
  <c r="J532" i="2" s="1"/>
  <c r="K531" i="2"/>
  <c r="H531" i="2"/>
  <c r="J531" i="2" s="1"/>
  <c r="K530" i="2"/>
  <c r="H530" i="2"/>
  <c r="J530" i="2" s="1"/>
  <c r="K529" i="2"/>
  <c r="H529" i="2"/>
  <c r="J529" i="2" s="1"/>
  <c r="K528" i="2"/>
  <c r="H528" i="2"/>
  <c r="J528" i="2" s="1"/>
  <c r="K527" i="2"/>
  <c r="H527" i="2"/>
  <c r="J527" i="2" s="1"/>
  <c r="K526" i="2"/>
  <c r="H526" i="2"/>
  <c r="J526" i="2" s="1"/>
  <c r="K525" i="2"/>
  <c r="H525" i="2"/>
  <c r="J525" i="2" s="1"/>
  <c r="K524" i="2"/>
  <c r="H524" i="2"/>
  <c r="J524" i="2" s="1"/>
  <c r="K523" i="2"/>
  <c r="H523" i="2"/>
  <c r="J523" i="2" s="1"/>
  <c r="K522" i="2"/>
  <c r="H522" i="2"/>
  <c r="J522" i="2" s="1"/>
  <c r="K521" i="2"/>
  <c r="H521" i="2"/>
  <c r="J521" i="2" s="1"/>
  <c r="K520" i="2"/>
  <c r="H520" i="2"/>
  <c r="J520" i="2" s="1"/>
  <c r="K519" i="2"/>
  <c r="H519" i="2"/>
  <c r="J519" i="2" s="1"/>
  <c r="K518" i="2"/>
  <c r="H518" i="2"/>
  <c r="J518" i="2" s="1"/>
  <c r="K517" i="2"/>
  <c r="H517" i="2"/>
  <c r="J517" i="2" s="1"/>
  <c r="K516" i="2"/>
  <c r="H516" i="2"/>
  <c r="J516" i="2" s="1"/>
  <c r="K515" i="2"/>
  <c r="H515" i="2"/>
  <c r="J515" i="2" s="1"/>
  <c r="K514" i="2"/>
  <c r="H514" i="2"/>
  <c r="J514" i="2" s="1"/>
  <c r="K513" i="2"/>
  <c r="H513" i="2"/>
  <c r="J513" i="2" s="1"/>
  <c r="K512" i="2"/>
  <c r="H512" i="2"/>
  <c r="J512" i="2" s="1"/>
  <c r="K511" i="2"/>
  <c r="H511" i="2"/>
  <c r="J511" i="2" s="1"/>
  <c r="K510" i="2"/>
  <c r="H510" i="2"/>
  <c r="J510" i="2" s="1"/>
  <c r="K509" i="2"/>
  <c r="H509" i="2"/>
  <c r="J509" i="2" s="1"/>
  <c r="K508" i="2"/>
  <c r="H508" i="2"/>
  <c r="J508" i="2" s="1"/>
  <c r="K507" i="2"/>
  <c r="H507" i="2"/>
  <c r="J507" i="2" s="1"/>
  <c r="K506" i="2"/>
  <c r="H506" i="2"/>
  <c r="J506" i="2" s="1"/>
  <c r="K505" i="2"/>
  <c r="H505" i="2"/>
  <c r="J505" i="2" s="1"/>
  <c r="K504" i="2"/>
  <c r="H504" i="2"/>
  <c r="J504" i="2" s="1"/>
  <c r="K503" i="2"/>
  <c r="H503" i="2"/>
  <c r="J503" i="2" s="1"/>
  <c r="K502" i="2"/>
  <c r="H502" i="2"/>
  <c r="J502" i="2" s="1"/>
  <c r="K501" i="2"/>
  <c r="H501" i="2"/>
  <c r="J501" i="2" s="1"/>
  <c r="K500" i="2"/>
  <c r="H500" i="2"/>
  <c r="J500" i="2" s="1"/>
  <c r="K499" i="2"/>
  <c r="H499" i="2"/>
  <c r="J499" i="2" s="1"/>
  <c r="K498" i="2"/>
  <c r="H498" i="2"/>
  <c r="J498" i="2" s="1"/>
  <c r="K497" i="2"/>
  <c r="H497" i="2"/>
  <c r="J497" i="2" s="1"/>
  <c r="K496" i="2"/>
  <c r="H496" i="2"/>
  <c r="J496" i="2" s="1"/>
  <c r="K495" i="2"/>
  <c r="H495" i="2"/>
  <c r="J495" i="2" s="1"/>
  <c r="K494" i="2"/>
  <c r="H494" i="2"/>
  <c r="J494" i="2" s="1"/>
  <c r="K493" i="2"/>
  <c r="H493" i="2"/>
  <c r="J493" i="2" s="1"/>
  <c r="K492" i="2"/>
  <c r="H492" i="2"/>
  <c r="J492" i="2" s="1"/>
  <c r="K491" i="2"/>
  <c r="H491" i="2"/>
  <c r="J491" i="2" s="1"/>
  <c r="K490" i="2"/>
  <c r="H490" i="2"/>
  <c r="J490" i="2" s="1"/>
  <c r="K489" i="2"/>
  <c r="H489" i="2"/>
  <c r="J489" i="2" s="1"/>
  <c r="K488" i="2"/>
  <c r="H488" i="2"/>
  <c r="J488" i="2" s="1"/>
  <c r="K487" i="2"/>
  <c r="H487" i="2"/>
  <c r="J487" i="2" s="1"/>
  <c r="K486" i="2"/>
  <c r="H486" i="2"/>
  <c r="J486" i="2" s="1"/>
  <c r="K485" i="2"/>
  <c r="H485" i="2"/>
  <c r="J485" i="2" s="1"/>
  <c r="K484" i="2"/>
  <c r="H484" i="2"/>
  <c r="J484" i="2" s="1"/>
  <c r="K483" i="2"/>
  <c r="H483" i="2"/>
  <c r="J483" i="2" s="1"/>
  <c r="K482" i="2"/>
  <c r="H482" i="2"/>
  <c r="J482" i="2" s="1"/>
  <c r="K481" i="2"/>
  <c r="H481" i="2"/>
  <c r="J481" i="2" s="1"/>
  <c r="K480" i="2"/>
  <c r="H480" i="2"/>
  <c r="J480" i="2" s="1"/>
  <c r="K479" i="2"/>
  <c r="H479" i="2"/>
  <c r="J479" i="2" s="1"/>
  <c r="K478" i="2"/>
  <c r="H478" i="2"/>
  <c r="J478" i="2" s="1"/>
  <c r="K477" i="2"/>
  <c r="H477" i="2"/>
  <c r="J477" i="2" s="1"/>
  <c r="K476" i="2"/>
  <c r="H476" i="2"/>
  <c r="J476" i="2" s="1"/>
  <c r="K475" i="2"/>
  <c r="H475" i="2"/>
  <c r="J475" i="2" s="1"/>
  <c r="K474" i="2"/>
  <c r="H474" i="2"/>
  <c r="J474" i="2" s="1"/>
  <c r="K473" i="2"/>
  <c r="H473" i="2"/>
  <c r="J473" i="2" s="1"/>
  <c r="K472" i="2"/>
  <c r="H472" i="2"/>
  <c r="J472" i="2" s="1"/>
  <c r="K471" i="2"/>
  <c r="H471" i="2"/>
  <c r="J471" i="2" s="1"/>
  <c r="K470" i="2"/>
  <c r="H470" i="2"/>
  <c r="J470" i="2" s="1"/>
  <c r="K469" i="2"/>
  <c r="H469" i="2"/>
  <c r="J469" i="2" s="1"/>
  <c r="K468" i="2"/>
  <c r="H468" i="2"/>
  <c r="J468" i="2" s="1"/>
  <c r="K467" i="2"/>
  <c r="H467" i="2"/>
  <c r="J467" i="2" s="1"/>
  <c r="K466" i="2"/>
  <c r="H466" i="2"/>
  <c r="J466" i="2" s="1"/>
  <c r="K465" i="2"/>
  <c r="H465" i="2"/>
  <c r="J465" i="2" s="1"/>
  <c r="K464" i="2"/>
  <c r="H464" i="2"/>
  <c r="J464" i="2" s="1"/>
  <c r="K463" i="2"/>
  <c r="H463" i="2"/>
  <c r="J463" i="2" s="1"/>
  <c r="K462" i="2"/>
  <c r="H462" i="2"/>
  <c r="J462" i="2" s="1"/>
  <c r="K461" i="2"/>
  <c r="H461" i="2"/>
  <c r="J461" i="2" s="1"/>
  <c r="K460" i="2"/>
  <c r="H460" i="2"/>
  <c r="J460" i="2" s="1"/>
  <c r="K459" i="2"/>
  <c r="H459" i="2"/>
  <c r="J459" i="2" s="1"/>
  <c r="K458" i="2"/>
  <c r="H458" i="2"/>
  <c r="J458" i="2" s="1"/>
  <c r="K457" i="2"/>
  <c r="H457" i="2"/>
  <c r="J457" i="2" s="1"/>
  <c r="K456" i="2"/>
  <c r="H456" i="2"/>
  <c r="J456" i="2" s="1"/>
  <c r="K455" i="2"/>
  <c r="H455" i="2"/>
  <c r="J455" i="2" s="1"/>
  <c r="K454" i="2"/>
  <c r="H454" i="2"/>
  <c r="J454" i="2" s="1"/>
  <c r="K453" i="2"/>
  <c r="H453" i="2"/>
  <c r="J453" i="2" s="1"/>
  <c r="K452" i="2"/>
  <c r="H452" i="2"/>
  <c r="J452" i="2" s="1"/>
  <c r="K451" i="2"/>
  <c r="H451" i="2"/>
  <c r="J451" i="2" s="1"/>
  <c r="K450" i="2"/>
  <c r="H450" i="2"/>
  <c r="J450" i="2" s="1"/>
  <c r="K449" i="2"/>
  <c r="H449" i="2"/>
  <c r="J449" i="2" s="1"/>
  <c r="K448" i="2"/>
  <c r="H448" i="2"/>
  <c r="J448" i="2" s="1"/>
  <c r="K447" i="2"/>
  <c r="H447" i="2"/>
  <c r="J447" i="2" s="1"/>
  <c r="K446" i="2"/>
  <c r="H446" i="2"/>
  <c r="J446" i="2" s="1"/>
  <c r="K445" i="2"/>
  <c r="H445" i="2"/>
  <c r="J445" i="2" s="1"/>
  <c r="K444" i="2"/>
  <c r="H444" i="2"/>
  <c r="J444" i="2" s="1"/>
  <c r="K443" i="2"/>
  <c r="H443" i="2"/>
  <c r="J443" i="2" s="1"/>
  <c r="K442" i="2"/>
  <c r="H442" i="2"/>
  <c r="J442" i="2" s="1"/>
  <c r="K441" i="2"/>
  <c r="H441" i="2"/>
  <c r="J441" i="2" s="1"/>
  <c r="K440" i="2"/>
  <c r="H440" i="2"/>
  <c r="J440" i="2" s="1"/>
  <c r="K439" i="2"/>
  <c r="H439" i="2"/>
  <c r="J439" i="2" s="1"/>
  <c r="K438" i="2"/>
  <c r="H438" i="2"/>
  <c r="J438" i="2" s="1"/>
  <c r="K437" i="2"/>
  <c r="H437" i="2"/>
  <c r="J437" i="2" s="1"/>
  <c r="K436" i="2"/>
  <c r="H436" i="2"/>
  <c r="J436" i="2" s="1"/>
  <c r="K435" i="2"/>
  <c r="H435" i="2"/>
  <c r="J435" i="2" s="1"/>
  <c r="K434" i="2"/>
  <c r="H434" i="2"/>
  <c r="J434" i="2" s="1"/>
  <c r="K433" i="2"/>
  <c r="H433" i="2"/>
  <c r="J433" i="2" s="1"/>
  <c r="K432" i="2"/>
  <c r="H432" i="2"/>
  <c r="J432" i="2" s="1"/>
  <c r="K431" i="2"/>
  <c r="H431" i="2"/>
  <c r="J431" i="2" s="1"/>
  <c r="K430" i="2"/>
  <c r="H430" i="2"/>
  <c r="J430" i="2" s="1"/>
  <c r="K429" i="2"/>
  <c r="H429" i="2"/>
  <c r="J429" i="2" s="1"/>
  <c r="K428" i="2"/>
  <c r="H428" i="2"/>
  <c r="J428" i="2" s="1"/>
  <c r="K427" i="2"/>
  <c r="H427" i="2"/>
  <c r="J427" i="2" s="1"/>
  <c r="K426" i="2"/>
  <c r="H426" i="2"/>
  <c r="J426" i="2" s="1"/>
  <c r="K425" i="2"/>
  <c r="H425" i="2"/>
  <c r="J425" i="2" s="1"/>
  <c r="K424" i="2"/>
  <c r="H424" i="2"/>
  <c r="J424" i="2" s="1"/>
  <c r="K423" i="2"/>
  <c r="H423" i="2"/>
  <c r="J423" i="2" s="1"/>
  <c r="K421" i="2"/>
  <c r="H421" i="2"/>
  <c r="J421" i="2" s="1"/>
  <c r="K420" i="2"/>
  <c r="H420" i="2"/>
  <c r="J420" i="2" s="1"/>
  <c r="K419" i="2"/>
  <c r="H419" i="2"/>
  <c r="J419" i="2" s="1"/>
  <c r="K418" i="2"/>
  <c r="H418" i="2"/>
  <c r="J418" i="2" s="1"/>
  <c r="K417" i="2"/>
  <c r="H417" i="2"/>
  <c r="J417" i="2" s="1"/>
  <c r="K416" i="2"/>
  <c r="H416" i="2"/>
  <c r="J416" i="2" s="1"/>
  <c r="K415" i="2"/>
  <c r="H415" i="2"/>
  <c r="J415" i="2" s="1"/>
  <c r="K414" i="2"/>
  <c r="H414" i="2"/>
  <c r="J414" i="2" s="1"/>
  <c r="K413" i="2"/>
  <c r="H413" i="2"/>
  <c r="J413" i="2" s="1"/>
  <c r="K412" i="2"/>
  <c r="H412" i="2"/>
  <c r="J412" i="2" s="1"/>
  <c r="K411" i="2"/>
  <c r="H411" i="2"/>
  <c r="J411" i="2" s="1"/>
  <c r="K410" i="2"/>
  <c r="H410" i="2"/>
  <c r="J410" i="2" s="1"/>
  <c r="K409" i="2"/>
  <c r="H409" i="2"/>
  <c r="J409" i="2" s="1"/>
  <c r="K408" i="2"/>
  <c r="H408" i="2"/>
  <c r="J408" i="2" s="1"/>
  <c r="K407" i="2"/>
  <c r="H407" i="2"/>
  <c r="J407" i="2" s="1"/>
  <c r="K406" i="2"/>
  <c r="H406" i="2"/>
  <c r="J406" i="2" s="1"/>
  <c r="K405" i="2"/>
  <c r="H405" i="2"/>
  <c r="J405" i="2" s="1"/>
  <c r="K404" i="2"/>
  <c r="H404" i="2"/>
  <c r="J404" i="2" s="1"/>
  <c r="K403" i="2"/>
  <c r="H403" i="2"/>
  <c r="J403" i="2" s="1"/>
  <c r="K402" i="2"/>
  <c r="H402" i="2"/>
  <c r="J402" i="2" s="1"/>
  <c r="K401" i="2"/>
  <c r="H401" i="2"/>
  <c r="J401" i="2" s="1"/>
  <c r="K400" i="2"/>
  <c r="H400" i="2"/>
  <c r="J400" i="2" s="1"/>
  <c r="K399" i="2"/>
  <c r="H399" i="2"/>
  <c r="J399" i="2" s="1"/>
  <c r="K398" i="2"/>
  <c r="H398" i="2"/>
  <c r="J398" i="2" s="1"/>
  <c r="K397" i="2"/>
  <c r="H397" i="2"/>
  <c r="J397" i="2" s="1"/>
  <c r="K396" i="2"/>
  <c r="H396" i="2"/>
  <c r="J396" i="2" s="1"/>
  <c r="K395" i="2"/>
  <c r="H395" i="2"/>
  <c r="J395" i="2" s="1"/>
  <c r="K394" i="2"/>
  <c r="H394" i="2"/>
  <c r="J394" i="2" s="1"/>
  <c r="K393" i="2"/>
  <c r="H393" i="2"/>
  <c r="J393" i="2" s="1"/>
  <c r="K392" i="2"/>
  <c r="H392" i="2"/>
  <c r="J392" i="2" s="1"/>
  <c r="K391" i="2"/>
  <c r="H391" i="2"/>
  <c r="J391" i="2" s="1"/>
  <c r="K390" i="2"/>
  <c r="H390" i="2"/>
  <c r="J390" i="2" s="1"/>
  <c r="K389" i="2"/>
  <c r="H389" i="2"/>
  <c r="J389" i="2" s="1"/>
  <c r="K388" i="2"/>
  <c r="H388" i="2"/>
  <c r="J388" i="2" s="1"/>
  <c r="K387" i="2"/>
  <c r="H387" i="2"/>
  <c r="J387" i="2" s="1"/>
  <c r="K386" i="2"/>
  <c r="H386" i="2"/>
  <c r="J386" i="2" s="1"/>
  <c r="K385" i="2"/>
  <c r="H385" i="2"/>
  <c r="J385" i="2" s="1"/>
  <c r="K384" i="2"/>
  <c r="H384" i="2"/>
  <c r="J384" i="2" s="1"/>
  <c r="K383" i="2"/>
  <c r="H383" i="2"/>
  <c r="J383" i="2" s="1"/>
  <c r="K382" i="2"/>
  <c r="H382" i="2"/>
  <c r="J382" i="2" s="1"/>
  <c r="K381" i="2"/>
  <c r="H381" i="2"/>
  <c r="J381" i="2" s="1"/>
  <c r="K380" i="2"/>
  <c r="H380" i="2"/>
  <c r="J380" i="2" s="1"/>
  <c r="K379" i="2"/>
  <c r="H379" i="2"/>
  <c r="J379" i="2" s="1"/>
  <c r="K378" i="2"/>
  <c r="H378" i="2"/>
  <c r="J378" i="2" s="1"/>
  <c r="K377" i="2"/>
  <c r="H377" i="2"/>
  <c r="J377" i="2" s="1"/>
  <c r="K376" i="2"/>
  <c r="H376" i="2"/>
  <c r="J376" i="2" s="1"/>
  <c r="K375" i="2"/>
  <c r="H375" i="2"/>
  <c r="J375" i="2" s="1"/>
  <c r="K374" i="2"/>
  <c r="H374" i="2"/>
  <c r="J374" i="2" s="1"/>
  <c r="K373" i="2"/>
  <c r="H373" i="2"/>
  <c r="J373" i="2" s="1"/>
  <c r="K372" i="2"/>
  <c r="H372" i="2"/>
  <c r="J372" i="2" s="1"/>
  <c r="K371" i="2"/>
  <c r="H371" i="2"/>
  <c r="J371" i="2" s="1"/>
  <c r="K370" i="2"/>
  <c r="H370" i="2"/>
  <c r="J370" i="2" s="1"/>
  <c r="K369" i="2"/>
  <c r="H369" i="2"/>
  <c r="J369" i="2" s="1"/>
  <c r="K368" i="2"/>
  <c r="H368" i="2"/>
  <c r="J368" i="2" s="1"/>
  <c r="K367" i="2"/>
  <c r="H367" i="2"/>
  <c r="J367" i="2" s="1"/>
  <c r="K366" i="2"/>
  <c r="H366" i="2"/>
  <c r="J366" i="2" s="1"/>
  <c r="K365" i="2"/>
  <c r="H365" i="2"/>
  <c r="J365" i="2" s="1"/>
  <c r="K364" i="2"/>
  <c r="H364" i="2"/>
  <c r="J364" i="2" s="1"/>
  <c r="K363" i="2"/>
  <c r="H363" i="2"/>
  <c r="J363" i="2" s="1"/>
  <c r="K362" i="2"/>
  <c r="H362" i="2"/>
  <c r="J362" i="2" s="1"/>
  <c r="K361" i="2"/>
  <c r="H361" i="2"/>
  <c r="J361" i="2" s="1"/>
  <c r="K360" i="2"/>
  <c r="H360" i="2"/>
  <c r="J360" i="2" s="1"/>
  <c r="K359" i="2"/>
  <c r="H359" i="2"/>
  <c r="J359" i="2" s="1"/>
  <c r="K358" i="2"/>
  <c r="H358" i="2"/>
  <c r="J358" i="2" s="1"/>
  <c r="K357" i="2"/>
  <c r="H357" i="2"/>
  <c r="J357" i="2" s="1"/>
  <c r="K356" i="2"/>
  <c r="H356" i="2"/>
  <c r="J356" i="2" s="1"/>
  <c r="K355" i="2"/>
  <c r="H355" i="2"/>
  <c r="J355" i="2" s="1"/>
  <c r="K354" i="2"/>
  <c r="H354" i="2"/>
  <c r="J354" i="2" s="1"/>
  <c r="K353" i="2"/>
  <c r="H353" i="2"/>
  <c r="J353" i="2" s="1"/>
  <c r="K352" i="2"/>
  <c r="H352" i="2"/>
  <c r="J352" i="2" s="1"/>
  <c r="K351" i="2"/>
  <c r="H351" i="2"/>
  <c r="J351" i="2" s="1"/>
  <c r="K350" i="2"/>
  <c r="H350" i="2"/>
  <c r="J350" i="2" s="1"/>
  <c r="K349" i="2"/>
  <c r="H349" i="2"/>
  <c r="J349" i="2" s="1"/>
  <c r="K348" i="2"/>
  <c r="H348" i="2"/>
  <c r="J348" i="2" s="1"/>
  <c r="K347" i="2"/>
  <c r="H347" i="2"/>
  <c r="J347" i="2" s="1"/>
  <c r="K346" i="2"/>
  <c r="H346" i="2"/>
  <c r="J346" i="2" s="1"/>
  <c r="K345" i="2"/>
  <c r="H345" i="2"/>
  <c r="J345" i="2" s="1"/>
  <c r="K344" i="2"/>
  <c r="H344" i="2"/>
  <c r="J344" i="2" s="1"/>
  <c r="K343" i="2"/>
  <c r="H343" i="2"/>
  <c r="J343" i="2" s="1"/>
  <c r="K342" i="2"/>
  <c r="H342" i="2"/>
  <c r="J342" i="2" s="1"/>
  <c r="K341" i="2"/>
  <c r="H341" i="2"/>
  <c r="J341" i="2" s="1"/>
  <c r="K340" i="2"/>
  <c r="H340" i="2"/>
  <c r="J340" i="2" s="1"/>
  <c r="H339" i="2"/>
  <c r="J339" i="2" s="1"/>
  <c r="K335" i="2"/>
  <c r="H335" i="2"/>
  <c r="J335" i="2" s="1"/>
  <c r="K334" i="2"/>
  <c r="H334" i="2"/>
  <c r="J334" i="2" s="1"/>
  <c r="K333" i="2"/>
  <c r="H333" i="2"/>
  <c r="J333" i="2" s="1"/>
  <c r="K332" i="2"/>
  <c r="H332" i="2"/>
  <c r="J332" i="2" s="1"/>
  <c r="K331" i="2"/>
  <c r="H331" i="2"/>
  <c r="J331" i="2" s="1"/>
  <c r="K330" i="2"/>
  <c r="H330" i="2"/>
  <c r="J330" i="2" s="1"/>
  <c r="K329" i="2"/>
  <c r="H329" i="2"/>
  <c r="J329" i="2" s="1"/>
  <c r="K328" i="2"/>
  <c r="H328" i="2"/>
  <c r="J328" i="2" s="1"/>
  <c r="K327" i="2"/>
  <c r="H327" i="2"/>
  <c r="J327" i="2" s="1"/>
  <c r="K326" i="2"/>
  <c r="H326" i="2"/>
  <c r="J326" i="2" s="1"/>
  <c r="K325" i="2"/>
  <c r="H325" i="2"/>
  <c r="J325" i="2" s="1"/>
  <c r="K324" i="2"/>
  <c r="H324" i="2"/>
  <c r="J324" i="2" s="1"/>
  <c r="K322" i="2"/>
  <c r="H322" i="2"/>
  <c r="J322" i="2" s="1"/>
  <c r="K321" i="2"/>
  <c r="H321" i="2"/>
  <c r="J321" i="2" s="1"/>
  <c r="K320" i="2"/>
  <c r="H320" i="2"/>
  <c r="J320" i="2" s="1"/>
  <c r="K319" i="2"/>
  <c r="H319" i="2"/>
  <c r="J319" i="2" s="1"/>
  <c r="K318" i="2"/>
  <c r="H318" i="2"/>
  <c r="J318" i="2" s="1"/>
  <c r="K317" i="2"/>
  <c r="H317" i="2"/>
  <c r="J317" i="2" s="1"/>
  <c r="K316" i="2"/>
  <c r="H316" i="2"/>
  <c r="J316" i="2" s="1"/>
  <c r="K315" i="2"/>
  <c r="H315" i="2"/>
  <c r="J315" i="2" s="1"/>
  <c r="K314" i="2"/>
  <c r="H314" i="2"/>
  <c r="J314" i="2" s="1"/>
  <c r="K313" i="2"/>
  <c r="H313" i="2"/>
  <c r="J313" i="2" s="1"/>
  <c r="K312" i="2"/>
  <c r="H312" i="2"/>
  <c r="J312" i="2" s="1"/>
  <c r="K311" i="2"/>
  <c r="H311" i="2"/>
  <c r="J311" i="2" s="1"/>
  <c r="K310" i="2"/>
  <c r="H310" i="2"/>
  <c r="J310" i="2" s="1"/>
  <c r="K309" i="2"/>
  <c r="H309" i="2"/>
  <c r="J309" i="2" s="1"/>
  <c r="K308" i="2"/>
  <c r="H308" i="2"/>
  <c r="J308" i="2" s="1"/>
  <c r="K307" i="2"/>
  <c r="H307" i="2"/>
  <c r="J307" i="2" s="1"/>
  <c r="K306" i="2"/>
  <c r="H306" i="2"/>
  <c r="J306" i="2" s="1"/>
  <c r="K305" i="2"/>
  <c r="H305" i="2"/>
  <c r="J305" i="2" s="1"/>
  <c r="K304" i="2"/>
  <c r="H304" i="2"/>
  <c r="J304" i="2" s="1"/>
  <c r="K303" i="2"/>
  <c r="H303" i="2"/>
  <c r="J303" i="2" s="1"/>
  <c r="K302" i="2"/>
  <c r="H302" i="2"/>
  <c r="J302" i="2" s="1"/>
  <c r="K301" i="2"/>
  <c r="H301" i="2"/>
  <c r="J301" i="2" s="1"/>
  <c r="K300" i="2"/>
  <c r="H300" i="2"/>
  <c r="J300" i="2" s="1"/>
  <c r="K299" i="2"/>
  <c r="H299" i="2"/>
  <c r="J299" i="2" s="1"/>
  <c r="K298" i="2"/>
  <c r="H298" i="2"/>
  <c r="J298" i="2" s="1"/>
  <c r="K297" i="2"/>
  <c r="H297" i="2"/>
  <c r="J297" i="2" s="1"/>
  <c r="K296" i="2"/>
  <c r="H296" i="2"/>
  <c r="J296" i="2" s="1"/>
  <c r="K295" i="2"/>
  <c r="H295" i="2"/>
  <c r="J295" i="2" s="1"/>
  <c r="K294" i="2"/>
  <c r="H294" i="2"/>
  <c r="J294" i="2" s="1"/>
  <c r="K293" i="2"/>
  <c r="H293" i="2"/>
  <c r="J293" i="2" s="1"/>
  <c r="K292" i="2"/>
  <c r="H292" i="2"/>
  <c r="J292" i="2" s="1"/>
  <c r="K291" i="2"/>
  <c r="H291" i="2"/>
  <c r="J291" i="2" s="1"/>
  <c r="K290" i="2"/>
  <c r="H290" i="2"/>
  <c r="J290" i="2" s="1"/>
  <c r="K289" i="2"/>
  <c r="H289" i="2"/>
  <c r="J289" i="2" s="1"/>
  <c r="K288" i="2"/>
  <c r="H288" i="2"/>
  <c r="J288" i="2" s="1"/>
  <c r="K287" i="2"/>
  <c r="H287" i="2"/>
  <c r="J287" i="2" s="1"/>
  <c r="K286" i="2"/>
  <c r="H286" i="2"/>
  <c r="J286" i="2" s="1"/>
  <c r="K285" i="2"/>
  <c r="H285" i="2"/>
  <c r="J285" i="2" s="1"/>
  <c r="K284" i="2"/>
  <c r="H284" i="2"/>
  <c r="J284" i="2" s="1"/>
  <c r="K283" i="2"/>
  <c r="H283" i="2"/>
  <c r="J283" i="2" s="1"/>
  <c r="K282" i="2"/>
  <c r="H282" i="2"/>
  <c r="J282" i="2" s="1"/>
  <c r="K281" i="2"/>
  <c r="H281" i="2"/>
  <c r="J281" i="2" s="1"/>
  <c r="K280" i="2"/>
  <c r="H280" i="2"/>
  <c r="J280" i="2" s="1"/>
  <c r="K279" i="2"/>
  <c r="H279" i="2"/>
  <c r="J279" i="2" s="1"/>
  <c r="K278" i="2"/>
  <c r="H278" i="2"/>
  <c r="J278" i="2" s="1"/>
  <c r="K277" i="2"/>
  <c r="H277" i="2"/>
  <c r="J277" i="2" s="1"/>
  <c r="K276" i="2"/>
  <c r="H276" i="2"/>
  <c r="J276" i="2" s="1"/>
  <c r="K275" i="2"/>
  <c r="H275" i="2"/>
  <c r="J275" i="2" s="1"/>
  <c r="K274" i="2"/>
  <c r="H274" i="2"/>
  <c r="J274" i="2" s="1"/>
  <c r="K273" i="2"/>
  <c r="H273" i="2"/>
  <c r="J273" i="2" s="1"/>
  <c r="K272" i="2"/>
  <c r="H272" i="2"/>
  <c r="J272" i="2" s="1"/>
  <c r="K271" i="2"/>
  <c r="H271" i="2"/>
  <c r="J271" i="2" s="1"/>
  <c r="K270" i="2"/>
  <c r="H270" i="2"/>
  <c r="J270" i="2" s="1"/>
  <c r="K269" i="2"/>
  <c r="H269" i="2"/>
  <c r="J269" i="2" s="1"/>
  <c r="K268" i="2"/>
  <c r="H268" i="2"/>
  <c r="J268" i="2" s="1"/>
  <c r="K267" i="2"/>
  <c r="H267" i="2"/>
  <c r="J267" i="2" s="1"/>
  <c r="K266" i="2"/>
  <c r="H266" i="2"/>
  <c r="J266" i="2" s="1"/>
  <c r="K265" i="2"/>
  <c r="H265" i="2"/>
  <c r="J265" i="2" s="1"/>
  <c r="K264" i="2"/>
  <c r="H264" i="2"/>
  <c r="J264" i="2" s="1"/>
  <c r="K263" i="2"/>
  <c r="H263" i="2"/>
  <c r="J263" i="2" s="1"/>
  <c r="K262" i="2"/>
  <c r="H262" i="2"/>
  <c r="J262" i="2" s="1"/>
  <c r="K261" i="2"/>
  <c r="H261" i="2"/>
  <c r="J261" i="2" s="1"/>
  <c r="K260" i="2"/>
  <c r="K259" i="2"/>
  <c r="K258" i="2"/>
  <c r="K257" i="2"/>
  <c r="K256" i="2"/>
  <c r="K255" i="2"/>
  <c r="K254" i="2"/>
  <c r="K253" i="2"/>
  <c r="K252" i="2"/>
  <c r="K251" i="2"/>
  <c r="K250" i="2"/>
  <c r="K249" i="2"/>
  <c r="K248" i="2"/>
  <c r="K247" i="2"/>
  <c r="K246" i="2"/>
  <c r="K245" i="2"/>
  <c r="K244" i="2"/>
  <c r="K243" i="2"/>
  <c r="K242" i="2"/>
  <c r="K241" i="2"/>
  <c r="K240" i="2"/>
  <c r="K239" i="2"/>
  <c r="K238" i="2"/>
  <c r="H238" i="2"/>
  <c r="J238" i="2" s="1"/>
  <c r="K237" i="2"/>
  <c r="H237" i="2"/>
  <c r="J237" i="2" s="1"/>
  <c r="K236" i="2"/>
  <c r="H236" i="2"/>
  <c r="J236" i="2" s="1"/>
  <c r="K235" i="2"/>
  <c r="H235" i="2"/>
  <c r="J235" i="2" s="1"/>
  <c r="K234" i="2"/>
  <c r="H234" i="2"/>
  <c r="J234" i="2" s="1"/>
  <c r="K233" i="2"/>
  <c r="H233" i="2"/>
  <c r="J233" i="2" s="1"/>
  <c r="K232" i="2"/>
  <c r="H232" i="2"/>
  <c r="J232" i="2" s="1"/>
  <c r="K231" i="2"/>
  <c r="H231" i="2"/>
  <c r="J231" i="2" s="1"/>
  <c r="K230" i="2"/>
  <c r="H230" i="2"/>
  <c r="J230" i="2" s="1"/>
  <c r="K229" i="2"/>
  <c r="H229" i="2"/>
  <c r="J229" i="2" s="1"/>
  <c r="H228" i="2"/>
  <c r="J228" i="2" s="1"/>
  <c r="K227" i="2"/>
  <c r="H227" i="2"/>
  <c r="J227" i="2" s="1"/>
  <c r="K226" i="2"/>
  <c r="H226" i="2"/>
  <c r="J226" i="2" s="1"/>
  <c r="K225" i="2"/>
  <c r="H225" i="2"/>
  <c r="J225" i="2" s="1"/>
  <c r="K224" i="2"/>
  <c r="H224" i="2"/>
  <c r="J224" i="2" s="1"/>
  <c r="K223" i="2"/>
  <c r="H223" i="2"/>
  <c r="J223" i="2" s="1"/>
  <c r="K222" i="2"/>
  <c r="H222" i="2"/>
  <c r="J222" i="2" s="1"/>
  <c r="K221" i="2"/>
  <c r="H221" i="2"/>
  <c r="J221" i="2" s="1"/>
  <c r="K220" i="2"/>
  <c r="H220" i="2"/>
  <c r="J220" i="2" s="1"/>
  <c r="K219" i="2"/>
  <c r="H219" i="2"/>
  <c r="J219" i="2" s="1"/>
  <c r="K218" i="2"/>
  <c r="H218" i="2"/>
  <c r="J218" i="2" s="1"/>
  <c r="K217" i="2"/>
  <c r="H217" i="2"/>
  <c r="J217" i="2" s="1"/>
  <c r="K216" i="2"/>
  <c r="H216" i="2"/>
  <c r="J216" i="2" s="1"/>
  <c r="K215" i="2"/>
  <c r="H215" i="2"/>
  <c r="J215" i="2" s="1"/>
  <c r="K214" i="2"/>
  <c r="H214" i="2"/>
  <c r="J214" i="2" s="1"/>
  <c r="K213" i="2"/>
  <c r="H213" i="2"/>
  <c r="J213" i="2" s="1"/>
  <c r="K212" i="2"/>
  <c r="H212" i="2"/>
  <c r="J212" i="2" s="1"/>
  <c r="K211" i="2"/>
  <c r="H211" i="2"/>
  <c r="J211" i="2" s="1"/>
  <c r="K210" i="2"/>
  <c r="H210" i="2"/>
  <c r="J210" i="2" s="1"/>
  <c r="K209" i="2"/>
  <c r="H209" i="2"/>
  <c r="J209" i="2" s="1"/>
  <c r="K208" i="2"/>
  <c r="H208" i="2"/>
  <c r="J208" i="2" s="1"/>
  <c r="K207" i="2"/>
  <c r="H207" i="2"/>
  <c r="J207" i="2" s="1"/>
  <c r="K206" i="2"/>
  <c r="H206" i="2"/>
  <c r="J206" i="2" s="1"/>
  <c r="K205" i="2"/>
  <c r="H205" i="2"/>
  <c r="J205" i="2" s="1"/>
  <c r="K204" i="2"/>
  <c r="H204" i="2"/>
  <c r="J204" i="2" s="1"/>
  <c r="K203" i="2"/>
  <c r="H203" i="2"/>
  <c r="J203" i="2" s="1"/>
  <c r="K202" i="2"/>
  <c r="H202" i="2"/>
  <c r="J202" i="2" s="1"/>
  <c r="K201" i="2"/>
  <c r="H201" i="2"/>
  <c r="J201" i="2" s="1"/>
  <c r="K200" i="2"/>
  <c r="H200" i="2"/>
  <c r="J200" i="2" s="1"/>
  <c r="K199" i="2"/>
  <c r="H199" i="2"/>
  <c r="J199" i="2" s="1"/>
  <c r="K198" i="2"/>
  <c r="H198" i="2"/>
  <c r="J198" i="2" s="1"/>
  <c r="K197" i="2"/>
  <c r="H197" i="2"/>
  <c r="J197" i="2" s="1"/>
  <c r="K196" i="2"/>
  <c r="H196" i="2"/>
  <c r="J196" i="2" s="1"/>
  <c r="K195" i="2"/>
  <c r="H195" i="2"/>
  <c r="J195" i="2" s="1"/>
  <c r="K194" i="2"/>
  <c r="H194" i="2"/>
  <c r="J194" i="2" s="1"/>
  <c r="K193" i="2"/>
  <c r="H193" i="2"/>
  <c r="J193" i="2" s="1"/>
  <c r="K192" i="2"/>
  <c r="H192" i="2"/>
  <c r="J192" i="2" s="1"/>
  <c r="K191" i="2"/>
  <c r="H191" i="2"/>
  <c r="J191" i="2" s="1"/>
  <c r="K190" i="2"/>
  <c r="H190" i="2"/>
  <c r="J190" i="2" s="1"/>
  <c r="K189" i="2"/>
  <c r="H189" i="2"/>
  <c r="J189" i="2" s="1"/>
  <c r="K188" i="2"/>
  <c r="H188" i="2"/>
  <c r="J188" i="2" s="1"/>
  <c r="K187" i="2"/>
  <c r="H187" i="2"/>
  <c r="J187" i="2" s="1"/>
  <c r="K186" i="2"/>
  <c r="H186" i="2"/>
  <c r="J186" i="2" s="1"/>
  <c r="K185" i="2"/>
  <c r="H185" i="2"/>
  <c r="J185" i="2" s="1"/>
  <c r="K184" i="2"/>
  <c r="H184" i="2"/>
  <c r="J184" i="2" s="1"/>
  <c r="K183" i="2"/>
  <c r="H183" i="2"/>
  <c r="J183" i="2" s="1"/>
  <c r="K182" i="2"/>
  <c r="H182" i="2"/>
  <c r="J182" i="2" s="1"/>
  <c r="K181" i="2"/>
  <c r="H181" i="2"/>
  <c r="J181" i="2" s="1"/>
  <c r="K180" i="2"/>
  <c r="H180" i="2"/>
  <c r="J180" i="2" s="1"/>
  <c r="K179" i="2"/>
  <c r="H179" i="2"/>
  <c r="J179" i="2" s="1"/>
  <c r="K178" i="2"/>
  <c r="H178" i="2"/>
  <c r="J178" i="2" s="1"/>
  <c r="K177" i="2"/>
  <c r="H177" i="2"/>
  <c r="J177" i="2" s="1"/>
  <c r="K176" i="2"/>
  <c r="H176" i="2"/>
  <c r="J176" i="2" s="1"/>
  <c r="K175" i="2"/>
  <c r="H175" i="2"/>
  <c r="J175" i="2" s="1"/>
  <c r="K174" i="2"/>
  <c r="H174" i="2"/>
  <c r="J174" i="2" s="1"/>
  <c r="K173" i="2"/>
  <c r="H173" i="2"/>
  <c r="J173" i="2" s="1"/>
  <c r="K172" i="2"/>
  <c r="H172" i="2"/>
  <c r="J172" i="2" s="1"/>
  <c r="K171" i="2"/>
  <c r="H171" i="2"/>
  <c r="J171" i="2" s="1"/>
  <c r="K170" i="2"/>
  <c r="H170" i="2"/>
  <c r="J170" i="2" s="1"/>
  <c r="K169" i="2"/>
  <c r="H169" i="2"/>
  <c r="J169" i="2" s="1"/>
  <c r="K168" i="2"/>
  <c r="H168" i="2"/>
  <c r="J168" i="2" s="1"/>
  <c r="K167" i="2"/>
  <c r="H167" i="2"/>
  <c r="J167" i="2" s="1"/>
  <c r="K166" i="2"/>
  <c r="H166" i="2"/>
  <c r="J166" i="2" s="1"/>
  <c r="K165" i="2"/>
  <c r="H165" i="2"/>
  <c r="J165" i="2" s="1"/>
  <c r="K164" i="2"/>
  <c r="H164" i="2"/>
  <c r="J164" i="2" s="1"/>
  <c r="K163" i="2"/>
  <c r="H163" i="2"/>
  <c r="J163" i="2" s="1"/>
  <c r="K162" i="2"/>
  <c r="H162" i="2"/>
  <c r="J162" i="2" s="1"/>
  <c r="K161" i="2"/>
  <c r="H161" i="2"/>
  <c r="J161" i="2" s="1"/>
  <c r="K160" i="2"/>
  <c r="H160" i="2"/>
  <c r="J160" i="2" s="1"/>
  <c r="K159" i="2"/>
  <c r="H159" i="2"/>
  <c r="J159" i="2" s="1"/>
  <c r="K158" i="2"/>
  <c r="H158" i="2"/>
  <c r="J158" i="2" s="1"/>
  <c r="K157" i="2"/>
  <c r="H157" i="2"/>
  <c r="J157" i="2" s="1"/>
  <c r="K156" i="2"/>
  <c r="H156" i="2"/>
  <c r="J156" i="2" s="1"/>
  <c r="K155" i="2"/>
  <c r="H155" i="2"/>
  <c r="J155" i="2" s="1"/>
  <c r="K154" i="2"/>
  <c r="H154" i="2"/>
  <c r="J154" i="2" s="1"/>
  <c r="K153" i="2"/>
  <c r="H153" i="2"/>
  <c r="J153" i="2" s="1"/>
  <c r="K152" i="2"/>
  <c r="H152" i="2"/>
  <c r="J152" i="2" s="1"/>
  <c r="K151" i="2"/>
  <c r="H151" i="2"/>
  <c r="J151" i="2" s="1"/>
  <c r="K150" i="2"/>
  <c r="H150" i="2"/>
  <c r="J150" i="2" s="1"/>
  <c r="K149" i="2"/>
  <c r="H149" i="2"/>
  <c r="J149" i="2" s="1"/>
  <c r="K148" i="2"/>
  <c r="H148" i="2"/>
  <c r="J148" i="2" s="1"/>
  <c r="K147" i="2"/>
  <c r="H147" i="2"/>
  <c r="J147" i="2" s="1"/>
  <c r="K146" i="2"/>
  <c r="H146" i="2"/>
  <c r="J146" i="2" s="1"/>
  <c r="K145" i="2"/>
  <c r="H145" i="2"/>
  <c r="J145" i="2" s="1"/>
  <c r="K144" i="2"/>
  <c r="H144" i="2"/>
  <c r="J144" i="2" s="1"/>
  <c r="K143" i="2"/>
  <c r="H143" i="2"/>
  <c r="J143" i="2" s="1"/>
  <c r="K142" i="2"/>
  <c r="H142" i="2"/>
  <c r="J142" i="2" s="1"/>
  <c r="K141" i="2"/>
  <c r="H141" i="2"/>
  <c r="J141" i="2" s="1"/>
  <c r="K140" i="2"/>
  <c r="H140" i="2"/>
  <c r="J140" i="2" s="1"/>
  <c r="K139" i="2"/>
  <c r="H139" i="2"/>
  <c r="J139" i="2" s="1"/>
  <c r="K138" i="2"/>
  <c r="H138" i="2"/>
  <c r="J138" i="2" s="1"/>
  <c r="K137" i="2"/>
  <c r="H137" i="2"/>
  <c r="J137" i="2" s="1"/>
  <c r="K136" i="2"/>
  <c r="H136" i="2"/>
  <c r="J136" i="2" s="1"/>
  <c r="K135" i="2"/>
  <c r="H135" i="2"/>
  <c r="J135" i="2" s="1"/>
  <c r="K134" i="2"/>
  <c r="H134" i="2"/>
  <c r="J134" i="2" s="1"/>
  <c r="K133" i="2"/>
  <c r="H133" i="2"/>
  <c r="J133" i="2" s="1"/>
  <c r="K132" i="2"/>
  <c r="H132" i="2"/>
  <c r="J132" i="2" s="1"/>
  <c r="K131" i="2"/>
  <c r="H131" i="2"/>
  <c r="J131" i="2" s="1"/>
  <c r="K130" i="2"/>
  <c r="H130" i="2"/>
  <c r="J130" i="2" s="1"/>
  <c r="K129" i="2"/>
  <c r="H129" i="2"/>
  <c r="J129" i="2" s="1"/>
  <c r="K128" i="2"/>
  <c r="H128" i="2"/>
  <c r="J128" i="2" s="1"/>
  <c r="K127" i="2"/>
  <c r="H127" i="2"/>
  <c r="J127" i="2" s="1"/>
  <c r="K126" i="2"/>
  <c r="H126" i="2"/>
  <c r="J126" i="2" s="1"/>
  <c r="K125" i="2"/>
  <c r="H125" i="2"/>
  <c r="J125" i="2" s="1"/>
  <c r="K124" i="2"/>
  <c r="H124" i="2"/>
  <c r="J124" i="2" s="1"/>
  <c r="K123" i="2"/>
  <c r="H123" i="2"/>
  <c r="J123" i="2" s="1"/>
  <c r="K122" i="2"/>
  <c r="H122" i="2"/>
  <c r="J122" i="2" s="1"/>
  <c r="K121" i="2"/>
  <c r="H121" i="2"/>
  <c r="J121" i="2" s="1"/>
  <c r="K120" i="2"/>
  <c r="H120" i="2"/>
  <c r="J120" i="2" s="1"/>
  <c r="K119" i="2"/>
  <c r="H119" i="2"/>
  <c r="J119" i="2" s="1"/>
  <c r="K118" i="2"/>
  <c r="H118" i="2"/>
  <c r="J118" i="2" s="1"/>
  <c r="K117" i="2"/>
  <c r="H117" i="2"/>
  <c r="J117" i="2" s="1"/>
  <c r="K116" i="2"/>
  <c r="H116" i="2"/>
  <c r="J116" i="2" s="1"/>
  <c r="K115" i="2"/>
  <c r="H115" i="2"/>
  <c r="J115" i="2" s="1"/>
  <c r="K114" i="2"/>
  <c r="H114" i="2"/>
  <c r="J114" i="2" s="1"/>
  <c r="K113" i="2"/>
  <c r="H113" i="2"/>
  <c r="J113" i="2" s="1"/>
  <c r="K112" i="2"/>
  <c r="H112" i="2"/>
  <c r="J112" i="2" s="1"/>
  <c r="K111" i="2"/>
  <c r="H111" i="2"/>
  <c r="J111" i="2" s="1"/>
  <c r="K110" i="2"/>
  <c r="H110" i="2"/>
  <c r="J110" i="2" s="1"/>
  <c r="K109" i="2"/>
  <c r="H109" i="2"/>
  <c r="J109" i="2" s="1"/>
  <c r="K108" i="2"/>
  <c r="H108" i="2"/>
  <c r="J108" i="2" s="1"/>
  <c r="K107" i="2"/>
  <c r="H107" i="2"/>
  <c r="J107" i="2" s="1"/>
  <c r="K106" i="2"/>
  <c r="H106" i="2"/>
  <c r="J106" i="2" s="1"/>
  <c r="K105" i="2"/>
  <c r="H105" i="2"/>
  <c r="J105" i="2" s="1"/>
  <c r="K104" i="2"/>
  <c r="H104" i="2"/>
  <c r="J104" i="2" s="1"/>
  <c r="K103" i="2"/>
  <c r="H103" i="2"/>
  <c r="J103" i="2" s="1"/>
  <c r="K102" i="2"/>
  <c r="H102" i="2"/>
  <c r="J102" i="2" s="1"/>
  <c r="K101" i="2"/>
  <c r="J101" i="2"/>
  <c r="K100" i="2"/>
  <c r="H100" i="2"/>
  <c r="J100" i="2" s="1"/>
  <c r="K99" i="2"/>
  <c r="H99" i="2"/>
  <c r="J99" i="2" s="1"/>
  <c r="K98" i="2"/>
  <c r="H98" i="2"/>
  <c r="J98" i="2" s="1"/>
  <c r="K97" i="2"/>
  <c r="H97" i="2"/>
  <c r="J97" i="2" s="1"/>
  <c r="K96" i="2"/>
  <c r="H96" i="2"/>
  <c r="J96" i="2" s="1"/>
  <c r="K95" i="2"/>
  <c r="H95" i="2"/>
  <c r="J95" i="2" s="1"/>
  <c r="K94" i="2"/>
  <c r="J94" i="2"/>
  <c r="K93" i="2"/>
  <c r="H93" i="2"/>
  <c r="J93" i="2" s="1"/>
  <c r="K92" i="2"/>
  <c r="H92" i="2"/>
  <c r="J92" i="2" s="1"/>
  <c r="K91" i="2"/>
  <c r="H91" i="2"/>
  <c r="J91" i="2" s="1"/>
  <c r="K90" i="2"/>
  <c r="H90" i="2"/>
  <c r="J90" i="2" s="1"/>
  <c r="K89" i="2"/>
  <c r="J89" i="2"/>
  <c r="K88" i="2"/>
  <c r="H88" i="2"/>
  <c r="J88" i="2" s="1"/>
  <c r="K87" i="2"/>
  <c r="H87" i="2"/>
  <c r="J87" i="2" s="1"/>
  <c r="K86" i="2"/>
  <c r="H86" i="2"/>
  <c r="J86" i="2" s="1"/>
  <c r="K85" i="2"/>
  <c r="H85" i="2"/>
  <c r="J85" i="2" s="1"/>
  <c r="K84" i="2"/>
  <c r="H84" i="2"/>
  <c r="J84" i="2" s="1"/>
  <c r="K83" i="2"/>
  <c r="K82" i="2"/>
  <c r="H82" i="2"/>
  <c r="J82" i="2" s="1"/>
  <c r="K81" i="2"/>
  <c r="H81" i="2"/>
  <c r="J81" i="2" s="1"/>
  <c r="K80" i="2"/>
  <c r="H80" i="2"/>
  <c r="J80" i="2" s="1"/>
  <c r="K79" i="2"/>
  <c r="H79" i="2"/>
  <c r="J79" i="2" s="1"/>
  <c r="K78" i="2"/>
  <c r="H78" i="2"/>
  <c r="J78" i="2" s="1"/>
  <c r="K77" i="2"/>
  <c r="H77" i="2"/>
  <c r="J77" i="2" s="1"/>
  <c r="K76" i="2"/>
  <c r="H76" i="2"/>
  <c r="J76" i="2" s="1"/>
  <c r="K75" i="2"/>
  <c r="H75" i="2"/>
  <c r="J75" i="2" s="1"/>
  <c r="K74" i="2"/>
  <c r="H74" i="2"/>
  <c r="J74" i="2" s="1"/>
  <c r="K73" i="2"/>
  <c r="H73" i="2"/>
  <c r="J73" i="2" s="1"/>
  <c r="K72" i="2"/>
  <c r="H72" i="2"/>
  <c r="J72" i="2" s="1"/>
  <c r="K71" i="2"/>
  <c r="H71" i="2"/>
  <c r="J71" i="2" s="1"/>
  <c r="K70" i="2"/>
  <c r="H70" i="2"/>
  <c r="J70" i="2" s="1"/>
  <c r="K69" i="2"/>
  <c r="H69" i="2"/>
  <c r="J69" i="2" s="1"/>
  <c r="K68" i="2"/>
  <c r="H68" i="2"/>
  <c r="J68" i="2" s="1"/>
  <c r="K67" i="2"/>
  <c r="H67" i="2"/>
  <c r="J67" i="2" s="1"/>
  <c r="K66" i="2"/>
  <c r="H66" i="2"/>
  <c r="J66" i="2" s="1"/>
  <c r="K65" i="2"/>
  <c r="H65" i="2"/>
  <c r="J65" i="2" s="1"/>
  <c r="K64" i="2"/>
  <c r="H64" i="2"/>
  <c r="J64" i="2" s="1"/>
  <c r="K63" i="2"/>
  <c r="H63" i="2"/>
  <c r="J63" i="2" s="1"/>
  <c r="K62" i="2"/>
  <c r="H62" i="2"/>
  <c r="J62" i="2" s="1"/>
  <c r="K61" i="2"/>
  <c r="H61" i="2"/>
  <c r="J61" i="2" s="1"/>
  <c r="K60" i="2"/>
  <c r="H60" i="2"/>
  <c r="J60" i="2" s="1"/>
  <c r="K59" i="2"/>
  <c r="H59" i="2"/>
  <c r="J59" i="2" s="1"/>
  <c r="K58" i="2"/>
  <c r="H58" i="2"/>
  <c r="J58" i="2" s="1"/>
  <c r="K57" i="2"/>
  <c r="H57" i="2"/>
  <c r="J57" i="2" s="1"/>
  <c r="K56" i="2"/>
  <c r="H56" i="2"/>
  <c r="J56" i="2" s="1"/>
  <c r="K55" i="2"/>
  <c r="H55" i="2"/>
  <c r="J55" i="2" s="1"/>
  <c r="K54" i="2"/>
  <c r="H54" i="2"/>
  <c r="J54" i="2" s="1"/>
  <c r="K53" i="2"/>
  <c r="H53" i="2"/>
  <c r="J53" i="2" s="1"/>
  <c r="K52" i="2"/>
  <c r="H52" i="2"/>
  <c r="J52" i="2" s="1"/>
  <c r="K51" i="2"/>
  <c r="H51" i="2"/>
  <c r="J51" i="2" s="1"/>
  <c r="K50" i="2"/>
  <c r="H50" i="2"/>
  <c r="J50" i="2" s="1"/>
  <c r="K49" i="2"/>
  <c r="H49" i="2"/>
  <c r="J49" i="2" s="1"/>
  <c r="K48" i="2"/>
  <c r="H48" i="2"/>
  <c r="J48" i="2" s="1"/>
  <c r="K47" i="2"/>
  <c r="H47" i="2"/>
  <c r="J47" i="2" s="1"/>
  <c r="K46" i="2"/>
  <c r="H46" i="2"/>
  <c r="J46" i="2" s="1"/>
  <c r="K45" i="2"/>
  <c r="H45" i="2"/>
  <c r="J45" i="2" s="1"/>
  <c r="K44" i="2"/>
  <c r="H44" i="2"/>
  <c r="J44" i="2" s="1"/>
  <c r="K43" i="2"/>
  <c r="H43" i="2"/>
  <c r="J43" i="2" s="1"/>
  <c r="K42" i="2"/>
  <c r="H42" i="2"/>
  <c r="J42" i="2" s="1"/>
  <c r="K41" i="2"/>
  <c r="H41" i="2"/>
  <c r="J41" i="2" s="1"/>
  <c r="K40" i="2"/>
  <c r="H40" i="2"/>
  <c r="J40" i="2" s="1"/>
  <c r="K39" i="2"/>
  <c r="H39" i="2"/>
  <c r="J39" i="2" s="1"/>
  <c r="K38" i="2"/>
  <c r="H38" i="2"/>
  <c r="J38" i="2" s="1"/>
  <c r="K36" i="2"/>
  <c r="H36" i="2"/>
  <c r="J36" i="2" s="1"/>
  <c r="K35" i="2"/>
  <c r="H35" i="2"/>
  <c r="J35" i="2" s="1"/>
  <c r="K34" i="2"/>
  <c r="H34" i="2"/>
  <c r="J34" i="2" s="1"/>
  <c r="K33" i="2"/>
  <c r="H33" i="2"/>
  <c r="J33" i="2" s="1"/>
  <c r="K32" i="2"/>
  <c r="H32" i="2"/>
  <c r="J32" i="2" s="1"/>
  <c r="K31" i="2"/>
  <c r="H31" i="2"/>
  <c r="J31" i="2" s="1"/>
  <c r="K30" i="2"/>
  <c r="H30" i="2"/>
  <c r="J30" i="2" s="1"/>
  <c r="K29" i="2"/>
  <c r="K28" i="2"/>
  <c r="K27" i="2"/>
  <c r="K20" i="2"/>
  <c r="H20" i="2"/>
  <c r="J20" i="2" s="1"/>
  <c r="K19" i="2"/>
  <c r="H19" i="2"/>
  <c r="J19" i="2" s="1"/>
  <c r="K18" i="2"/>
  <c r="H18" i="2"/>
  <c r="J18" i="2" s="1"/>
  <c r="H17" i="2"/>
  <c r="J17" i="2" s="1"/>
  <c r="K323" i="1"/>
  <c r="K324" i="1"/>
  <c r="K325" i="1"/>
  <c r="K326" i="1"/>
  <c r="K317" i="1"/>
  <c r="K318" i="1"/>
  <c r="K319" i="1"/>
  <c r="H317" i="1"/>
  <c r="J317" i="1" s="1"/>
  <c r="H318" i="1"/>
  <c r="J318" i="1" s="1"/>
  <c r="H319" i="1"/>
  <c r="J319" i="1" s="1"/>
  <c r="H326" i="1"/>
  <c r="J326" i="1" s="1"/>
  <c r="K322" i="1"/>
  <c r="H322" i="1"/>
  <c r="J322" i="1" s="1"/>
  <c r="K321" i="1"/>
  <c r="H321" i="1"/>
  <c r="J321" i="1" s="1"/>
  <c r="H324" i="1"/>
  <c r="J324" i="1" s="1"/>
  <c r="H323" i="1"/>
  <c r="J323" i="1" s="1"/>
  <c r="H325" i="1"/>
  <c r="J325" i="1" s="1"/>
  <c r="K320" i="1"/>
  <c r="H320" i="1"/>
  <c r="J320" i="1" s="1"/>
  <c r="H253" i="1"/>
  <c r="J253" i="1" s="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17" i="1"/>
  <c r="H683" i="1" l="1"/>
  <c r="J683" i="1" s="1"/>
  <c r="H681" i="1"/>
  <c r="J681" i="1" s="1"/>
  <c r="H662" i="1"/>
  <c r="J662" i="1" s="1"/>
  <c r="H630" i="1"/>
  <c r="J630" i="1" s="1"/>
  <c r="H611" i="1"/>
  <c r="J611" i="1" s="1"/>
  <c r="H609" i="1"/>
  <c r="J609" i="1" s="1"/>
  <c r="H549" i="1"/>
  <c r="J549" i="1" s="1"/>
  <c r="H518" i="1"/>
  <c r="J518" i="1" s="1"/>
  <c r="H410" i="1"/>
  <c r="J410" i="1" s="1"/>
  <c r="H388" i="1"/>
  <c r="J388" i="1" s="1"/>
  <c r="H369" i="1"/>
  <c r="J369" i="1" s="1"/>
  <c r="H353" i="1"/>
  <c r="J353" i="1" s="1"/>
  <c r="H349" i="1"/>
  <c r="J349" i="1" s="1"/>
  <c r="H258" i="1"/>
  <c r="J258" i="1" s="1"/>
  <c r="H215" i="1"/>
  <c r="J215" i="1" s="1"/>
  <c r="H37" i="1"/>
  <c r="J37" i="1" s="1"/>
  <c r="H32" i="1"/>
  <c r="J32" i="1" s="1"/>
  <c r="H21" i="1"/>
  <c r="J21" i="1" s="1"/>
  <c r="H580" i="1" l="1"/>
  <c r="J580" i="1" s="1"/>
  <c r="H487" i="1"/>
  <c r="J487" i="1" s="1"/>
  <c r="H452" i="1"/>
  <c r="J452" i="1" s="1"/>
  <c r="H356" i="1"/>
  <c r="J356" i="1" s="1"/>
  <c r="H327" i="1"/>
  <c r="J327" i="1" s="1"/>
  <c r="H286" i="1"/>
  <c r="J286" i="1" s="1"/>
  <c r="H95" i="1"/>
  <c r="J95" i="1" s="1"/>
  <c r="H43" i="1"/>
  <c r="J43" i="1" s="1"/>
  <c r="H629" i="1" l="1"/>
  <c r="J629" i="1" s="1"/>
  <c r="H631" i="1"/>
  <c r="J631" i="1" s="1"/>
  <c r="H632" i="1"/>
  <c r="J632" i="1" s="1"/>
  <c r="H633" i="1"/>
  <c r="J633" i="1" s="1"/>
  <c r="H634" i="1"/>
  <c r="J634" i="1" s="1"/>
  <c r="H635" i="1"/>
  <c r="J635" i="1" s="1"/>
  <c r="H636" i="1"/>
  <c r="J636" i="1" s="1"/>
  <c r="H637" i="1"/>
  <c r="J637" i="1" s="1"/>
  <c r="H638" i="1"/>
  <c r="J638" i="1" s="1"/>
  <c r="H639" i="1"/>
  <c r="J639" i="1" s="1"/>
  <c r="H640" i="1"/>
  <c r="J640" i="1" s="1"/>
  <c r="H641" i="1"/>
  <c r="J641" i="1" s="1"/>
  <c r="H642" i="1"/>
  <c r="J642" i="1" s="1"/>
  <c r="H643" i="1"/>
  <c r="J643" i="1" s="1"/>
  <c r="H644" i="1"/>
  <c r="J644" i="1" s="1"/>
  <c r="H645" i="1"/>
  <c r="J645" i="1" s="1"/>
  <c r="H646" i="1"/>
  <c r="J646" i="1" s="1"/>
  <c r="H647" i="1"/>
  <c r="J647" i="1" s="1"/>
  <c r="H648" i="1"/>
  <c r="J648" i="1" s="1"/>
  <c r="H649" i="1"/>
  <c r="J649" i="1" s="1"/>
  <c r="H650" i="1"/>
  <c r="J650" i="1" s="1"/>
  <c r="H651" i="1"/>
  <c r="J651" i="1" s="1"/>
  <c r="H652" i="1"/>
  <c r="J652" i="1" s="1"/>
  <c r="H653" i="1"/>
  <c r="J653" i="1" s="1"/>
  <c r="H654" i="1"/>
  <c r="J654" i="1" s="1"/>
  <c r="H655" i="1"/>
  <c r="J655" i="1" s="1"/>
  <c r="H656" i="1"/>
  <c r="J656" i="1" s="1"/>
  <c r="H657" i="1"/>
  <c r="J657" i="1" s="1"/>
  <c r="H658" i="1"/>
  <c r="J658" i="1" s="1"/>
  <c r="H659" i="1"/>
  <c r="J659" i="1" s="1"/>
  <c r="H660" i="1"/>
  <c r="J660" i="1" s="1"/>
  <c r="H661" i="1"/>
  <c r="J661" i="1" s="1"/>
  <c r="H663" i="1"/>
  <c r="J663" i="1" s="1"/>
  <c r="H664" i="1"/>
  <c r="J664" i="1" s="1"/>
  <c r="H665" i="1"/>
  <c r="J665" i="1" s="1"/>
  <c r="H666" i="1"/>
  <c r="J666" i="1" s="1"/>
  <c r="H667" i="1"/>
  <c r="J667" i="1" s="1"/>
  <c r="H668" i="1"/>
  <c r="J668" i="1" s="1"/>
  <c r="H669" i="1"/>
  <c r="J669" i="1" s="1"/>
  <c r="H670" i="1"/>
  <c r="J670" i="1" s="1"/>
  <c r="H671" i="1"/>
  <c r="J671" i="1" s="1"/>
  <c r="H672" i="1"/>
  <c r="J672" i="1" s="1"/>
  <c r="H673" i="1"/>
  <c r="J673" i="1" s="1"/>
  <c r="H674" i="1"/>
  <c r="J674" i="1" s="1"/>
  <c r="H675" i="1"/>
  <c r="J675" i="1" s="1"/>
  <c r="H676" i="1"/>
  <c r="J676" i="1" s="1"/>
  <c r="H677" i="1"/>
  <c r="J677" i="1" s="1"/>
  <c r="H678" i="1"/>
  <c r="J678" i="1" s="1"/>
  <c r="H679" i="1"/>
  <c r="J679" i="1" s="1"/>
  <c r="H680" i="1"/>
  <c r="J680" i="1" s="1"/>
  <c r="H682" i="1"/>
  <c r="J682" i="1" s="1"/>
  <c r="H684" i="1"/>
  <c r="J684" i="1" s="1"/>
  <c r="H685" i="1"/>
  <c r="J685" i="1" s="1"/>
  <c r="H686" i="1"/>
  <c r="J686" i="1" s="1"/>
  <c r="H687" i="1"/>
  <c r="J687" i="1" s="1"/>
  <c r="H627" i="1"/>
  <c r="J627" i="1" s="1"/>
  <c r="H581" i="1"/>
  <c r="J581" i="1" s="1"/>
  <c r="H582" i="1"/>
  <c r="J582" i="1" s="1"/>
  <c r="H583" i="1"/>
  <c r="J583" i="1" s="1"/>
  <c r="H584" i="1"/>
  <c r="J584" i="1" s="1"/>
  <c r="H585" i="1"/>
  <c r="J585" i="1" s="1"/>
  <c r="H586" i="1"/>
  <c r="J586" i="1" s="1"/>
  <c r="H587" i="1"/>
  <c r="J587" i="1" s="1"/>
  <c r="H588" i="1"/>
  <c r="J588" i="1" s="1"/>
  <c r="H589" i="1"/>
  <c r="J589" i="1" s="1"/>
  <c r="H590" i="1"/>
  <c r="J590" i="1" s="1"/>
  <c r="H591" i="1"/>
  <c r="J591" i="1" s="1"/>
  <c r="H592" i="1"/>
  <c r="J592" i="1" s="1"/>
  <c r="H593" i="1"/>
  <c r="J593" i="1" s="1"/>
  <c r="H594" i="1"/>
  <c r="J594" i="1" s="1"/>
  <c r="H595" i="1"/>
  <c r="J595" i="1" s="1"/>
  <c r="H596" i="1"/>
  <c r="J596" i="1" s="1"/>
  <c r="H597" i="1"/>
  <c r="J597" i="1" s="1"/>
  <c r="H598" i="1"/>
  <c r="J598" i="1" s="1"/>
  <c r="H599" i="1"/>
  <c r="J599" i="1" s="1"/>
  <c r="H600" i="1"/>
  <c r="J600" i="1" s="1"/>
  <c r="H601" i="1"/>
  <c r="J601" i="1" s="1"/>
  <c r="H602" i="1"/>
  <c r="J602" i="1" s="1"/>
  <c r="H603" i="1"/>
  <c r="J603" i="1" s="1"/>
  <c r="H604" i="1"/>
  <c r="J604" i="1" s="1"/>
  <c r="H605" i="1"/>
  <c r="J605" i="1" s="1"/>
  <c r="H606" i="1"/>
  <c r="J606" i="1" s="1"/>
  <c r="H607" i="1"/>
  <c r="J607" i="1" s="1"/>
  <c r="H608" i="1"/>
  <c r="J608" i="1" s="1"/>
  <c r="H610" i="1"/>
  <c r="J610" i="1" s="1"/>
  <c r="H612" i="1"/>
  <c r="J612" i="1" s="1"/>
  <c r="H613" i="1"/>
  <c r="J613" i="1" s="1"/>
  <c r="H614" i="1"/>
  <c r="J614" i="1" s="1"/>
  <c r="H615" i="1"/>
  <c r="J615" i="1" s="1"/>
  <c r="H616" i="1"/>
  <c r="J616" i="1" s="1"/>
  <c r="H617" i="1"/>
  <c r="J617" i="1" s="1"/>
  <c r="H618" i="1"/>
  <c r="J618" i="1" s="1"/>
  <c r="H619" i="1"/>
  <c r="J619" i="1" s="1"/>
  <c r="H620" i="1"/>
  <c r="J620" i="1" s="1"/>
  <c r="H621" i="1"/>
  <c r="J621" i="1" s="1"/>
  <c r="H622" i="1"/>
  <c r="J622" i="1" s="1"/>
  <c r="H623" i="1"/>
  <c r="J623" i="1" s="1"/>
  <c r="H624" i="1"/>
  <c r="J624" i="1" s="1"/>
  <c r="H625" i="1"/>
  <c r="J625" i="1" s="1"/>
  <c r="H626" i="1"/>
  <c r="J626" i="1" s="1"/>
  <c r="H628" i="1"/>
  <c r="J628" i="1" s="1"/>
  <c r="H579" i="1"/>
  <c r="J579" i="1" s="1"/>
  <c r="H578" i="1"/>
  <c r="J578" i="1" s="1"/>
  <c r="H577" i="1"/>
  <c r="J577" i="1" s="1"/>
  <c r="H576" i="1"/>
  <c r="J576" i="1" s="1"/>
  <c r="H575" i="1"/>
  <c r="J575" i="1" s="1"/>
  <c r="H574" i="1"/>
  <c r="J574" i="1" s="1"/>
  <c r="H573" i="1"/>
  <c r="J573" i="1" s="1"/>
  <c r="H572" i="1"/>
  <c r="J572" i="1" s="1"/>
  <c r="H571" i="1"/>
  <c r="J571" i="1" s="1"/>
  <c r="H570" i="1"/>
  <c r="J570" i="1" s="1"/>
  <c r="H569" i="1"/>
  <c r="J569" i="1" s="1"/>
  <c r="H568" i="1"/>
  <c r="J568" i="1" s="1"/>
  <c r="H567" i="1"/>
  <c r="J567" i="1" s="1"/>
  <c r="H566" i="1"/>
  <c r="J566" i="1" s="1"/>
  <c r="H565" i="1"/>
  <c r="J565" i="1" s="1"/>
  <c r="H564" i="1"/>
  <c r="J564" i="1" s="1"/>
  <c r="H563" i="1"/>
  <c r="J563" i="1" s="1"/>
  <c r="H562" i="1"/>
  <c r="J562" i="1" s="1"/>
  <c r="H561" i="1"/>
  <c r="J561" i="1" s="1"/>
  <c r="H560" i="1"/>
  <c r="J560" i="1" s="1"/>
  <c r="H559" i="1"/>
  <c r="J559" i="1" s="1"/>
  <c r="H558" i="1"/>
  <c r="J558" i="1" s="1"/>
  <c r="H557" i="1"/>
  <c r="J557" i="1" s="1"/>
  <c r="H556" i="1"/>
  <c r="J556" i="1" s="1"/>
  <c r="H555" i="1"/>
  <c r="J555" i="1" s="1"/>
  <c r="H554" i="1"/>
  <c r="J554" i="1" s="1"/>
  <c r="H553" i="1"/>
  <c r="J553" i="1" s="1"/>
  <c r="H552" i="1"/>
  <c r="J552" i="1" s="1"/>
  <c r="H551" i="1"/>
  <c r="J551" i="1" s="1"/>
  <c r="H550" i="1"/>
  <c r="J550" i="1" s="1"/>
  <c r="H548" i="1"/>
  <c r="J548" i="1" s="1"/>
  <c r="H547" i="1"/>
  <c r="J547" i="1" s="1"/>
  <c r="H546" i="1"/>
  <c r="J546" i="1" s="1"/>
  <c r="H545" i="1"/>
  <c r="J545" i="1" s="1"/>
  <c r="H544" i="1"/>
  <c r="J544" i="1" s="1"/>
  <c r="H543" i="1"/>
  <c r="J543" i="1" s="1"/>
  <c r="H542" i="1"/>
  <c r="J542" i="1" s="1"/>
  <c r="H541" i="1"/>
  <c r="J541" i="1" s="1"/>
  <c r="H540" i="1"/>
  <c r="J540" i="1" s="1"/>
  <c r="H539" i="1"/>
  <c r="J539" i="1" s="1"/>
  <c r="H538" i="1"/>
  <c r="J538" i="1" s="1"/>
  <c r="H537" i="1"/>
  <c r="J537" i="1" s="1"/>
  <c r="H536" i="1"/>
  <c r="J536" i="1" s="1"/>
  <c r="H535" i="1"/>
  <c r="J535" i="1" s="1"/>
  <c r="H534" i="1"/>
  <c r="J534" i="1" s="1"/>
  <c r="H533" i="1"/>
  <c r="J533" i="1" s="1"/>
  <c r="H532" i="1"/>
  <c r="J532" i="1" s="1"/>
  <c r="H531" i="1"/>
  <c r="J531" i="1" s="1"/>
  <c r="H530" i="1"/>
  <c r="J530" i="1" s="1"/>
  <c r="H529" i="1"/>
  <c r="J529" i="1" s="1"/>
  <c r="H528" i="1"/>
  <c r="J528" i="1" s="1"/>
  <c r="H527" i="1"/>
  <c r="J527" i="1" s="1"/>
  <c r="H526" i="1"/>
  <c r="J526" i="1" s="1"/>
  <c r="H525" i="1"/>
  <c r="J525" i="1" s="1"/>
  <c r="H524" i="1"/>
  <c r="J524" i="1" s="1"/>
  <c r="H523" i="1"/>
  <c r="J523" i="1" s="1"/>
  <c r="H522" i="1"/>
  <c r="J522" i="1" s="1"/>
  <c r="H521" i="1"/>
  <c r="J521" i="1" s="1"/>
  <c r="H520" i="1"/>
  <c r="J520" i="1" s="1"/>
  <c r="H519" i="1"/>
  <c r="J519" i="1" s="1"/>
  <c r="H517" i="1"/>
  <c r="J517" i="1" s="1"/>
  <c r="H507" i="1"/>
  <c r="J507" i="1" s="1"/>
  <c r="H508" i="1"/>
  <c r="J508" i="1" s="1"/>
  <c r="H509" i="1"/>
  <c r="J509" i="1" s="1"/>
  <c r="H510" i="1"/>
  <c r="J510" i="1" s="1"/>
  <c r="H511" i="1"/>
  <c r="J511" i="1" s="1"/>
  <c r="H512" i="1"/>
  <c r="J512" i="1" s="1"/>
  <c r="H513" i="1"/>
  <c r="J513" i="1" s="1"/>
  <c r="H514" i="1"/>
  <c r="J514" i="1" s="1"/>
  <c r="H515" i="1"/>
  <c r="J515" i="1" s="1"/>
  <c r="H516" i="1"/>
  <c r="J516" i="1" s="1"/>
  <c r="H489" i="1"/>
  <c r="J489" i="1" s="1"/>
  <c r="H490" i="1"/>
  <c r="J490" i="1" s="1"/>
  <c r="H491" i="1"/>
  <c r="J491" i="1" s="1"/>
  <c r="H492" i="1"/>
  <c r="J492" i="1" s="1"/>
  <c r="H493" i="1"/>
  <c r="J493" i="1" s="1"/>
  <c r="H494" i="1"/>
  <c r="J494" i="1" s="1"/>
  <c r="H495" i="1"/>
  <c r="J495" i="1" s="1"/>
  <c r="H496" i="1"/>
  <c r="J496" i="1" s="1"/>
  <c r="H497" i="1"/>
  <c r="J497" i="1" s="1"/>
  <c r="H498" i="1"/>
  <c r="J498" i="1" s="1"/>
  <c r="H499" i="1"/>
  <c r="J499" i="1" s="1"/>
  <c r="H500" i="1"/>
  <c r="J500" i="1" s="1"/>
  <c r="H501" i="1"/>
  <c r="J501" i="1" s="1"/>
  <c r="H502" i="1"/>
  <c r="J502" i="1" s="1"/>
  <c r="H503" i="1"/>
  <c r="J503" i="1" s="1"/>
  <c r="H504" i="1"/>
  <c r="J504" i="1" s="1"/>
  <c r="H505" i="1"/>
  <c r="J505" i="1" s="1"/>
  <c r="H485" i="1"/>
  <c r="J485" i="1" s="1"/>
  <c r="H486" i="1"/>
  <c r="J486" i="1" s="1"/>
  <c r="H488" i="1"/>
  <c r="J488" i="1" s="1"/>
  <c r="H506" i="1"/>
  <c r="J506" i="1" s="1"/>
  <c r="H454" i="1"/>
  <c r="J454" i="1" s="1"/>
  <c r="H455" i="1"/>
  <c r="J455" i="1" s="1"/>
  <c r="H456" i="1"/>
  <c r="J456" i="1" s="1"/>
  <c r="H457" i="1"/>
  <c r="J457" i="1" s="1"/>
  <c r="H458" i="1"/>
  <c r="J458" i="1" s="1"/>
  <c r="H459" i="1"/>
  <c r="J459" i="1" s="1"/>
  <c r="H460" i="1"/>
  <c r="J460" i="1" s="1"/>
  <c r="H461" i="1"/>
  <c r="J461" i="1" s="1"/>
  <c r="H462" i="1"/>
  <c r="J462" i="1" s="1"/>
  <c r="H463" i="1"/>
  <c r="J463" i="1" s="1"/>
  <c r="H464" i="1"/>
  <c r="J464" i="1" s="1"/>
  <c r="H465" i="1"/>
  <c r="J465" i="1" s="1"/>
  <c r="H466" i="1"/>
  <c r="J466" i="1" s="1"/>
  <c r="H467" i="1"/>
  <c r="J467" i="1" s="1"/>
  <c r="H468" i="1"/>
  <c r="J468" i="1" s="1"/>
  <c r="H469" i="1"/>
  <c r="J469" i="1" s="1"/>
  <c r="H470" i="1"/>
  <c r="J470" i="1" s="1"/>
  <c r="H471" i="1"/>
  <c r="J471" i="1" s="1"/>
  <c r="H472" i="1"/>
  <c r="J472" i="1" s="1"/>
  <c r="H473" i="1"/>
  <c r="J473" i="1" s="1"/>
  <c r="H474" i="1"/>
  <c r="J474" i="1" s="1"/>
  <c r="H475" i="1"/>
  <c r="J475" i="1" s="1"/>
  <c r="H476" i="1"/>
  <c r="J476" i="1" s="1"/>
  <c r="H477" i="1"/>
  <c r="J477" i="1" s="1"/>
  <c r="H478" i="1"/>
  <c r="J478" i="1" s="1"/>
  <c r="H479" i="1"/>
  <c r="J479" i="1" s="1"/>
  <c r="H480" i="1"/>
  <c r="J480" i="1" s="1"/>
  <c r="H481" i="1"/>
  <c r="J481" i="1" s="1"/>
  <c r="H482" i="1"/>
  <c r="J482" i="1" s="1"/>
  <c r="H483" i="1"/>
  <c r="J483" i="1" s="1"/>
  <c r="H484" i="1"/>
  <c r="J484" i="1" s="1"/>
  <c r="H413" i="1"/>
  <c r="H414" i="1"/>
  <c r="J414" i="1" s="1"/>
  <c r="H415" i="1"/>
  <c r="J415" i="1" s="1"/>
  <c r="H416" i="1"/>
  <c r="J416" i="1" s="1"/>
  <c r="H417" i="1"/>
  <c r="J417" i="1" s="1"/>
  <c r="H418" i="1"/>
  <c r="J418" i="1" s="1"/>
  <c r="H419" i="1"/>
  <c r="J419" i="1" s="1"/>
  <c r="H420" i="1"/>
  <c r="J420" i="1" s="1"/>
  <c r="H421" i="1"/>
  <c r="J421" i="1" s="1"/>
  <c r="H422" i="1"/>
  <c r="J422" i="1" s="1"/>
  <c r="H423" i="1"/>
  <c r="J423" i="1" s="1"/>
  <c r="H424" i="1"/>
  <c r="J424" i="1" s="1"/>
  <c r="H425" i="1"/>
  <c r="J425" i="1" s="1"/>
  <c r="H426" i="1"/>
  <c r="J426" i="1" s="1"/>
  <c r="H427" i="1"/>
  <c r="J427" i="1" s="1"/>
  <c r="H428" i="1"/>
  <c r="J428" i="1" s="1"/>
  <c r="H429" i="1"/>
  <c r="J429" i="1" s="1"/>
  <c r="H430" i="1"/>
  <c r="J430" i="1" s="1"/>
  <c r="H431" i="1"/>
  <c r="J431" i="1" s="1"/>
  <c r="H432" i="1"/>
  <c r="J432" i="1" s="1"/>
  <c r="H433" i="1"/>
  <c r="J433" i="1" s="1"/>
  <c r="H434" i="1"/>
  <c r="J434" i="1" s="1"/>
  <c r="H435" i="1"/>
  <c r="J435" i="1" s="1"/>
  <c r="H436" i="1"/>
  <c r="J436" i="1" s="1"/>
  <c r="H437" i="1"/>
  <c r="J437" i="1" s="1"/>
  <c r="H438" i="1"/>
  <c r="J438" i="1" s="1"/>
  <c r="H439" i="1"/>
  <c r="J439" i="1" s="1"/>
  <c r="H440" i="1"/>
  <c r="J440" i="1" s="1"/>
  <c r="H441" i="1"/>
  <c r="J441" i="1" s="1"/>
  <c r="H442" i="1"/>
  <c r="J442" i="1" s="1"/>
  <c r="H443" i="1"/>
  <c r="J443" i="1" s="1"/>
  <c r="H444" i="1"/>
  <c r="J444" i="1" s="1"/>
  <c r="H445" i="1"/>
  <c r="J445" i="1" s="1"/>
  <c r="H446" i="1"/>
  <c r="J446" i="1" s="1"/>
  <c r="H447" i="1"/>
  <c r="J447" i="1" s="1"/>
  <c r="H448" i="1"/>
  <c r="J448" i="1" s="1"/>
  <c r="H449" i="1"/>
  <c r="J449" i="1" s="1"/>
  <c r="H450" i="1"/>
  <c r="J450" i="1" s="1"/>
  <c r="H451" i="1"/>
  <c r="J451" i="1" s="1"/>
  <c r="H453" i="1"/>
  <c r="J453" i="1" s="1"/>
  <c r="J413" i="1"/>
  <c r="H396" i="1"/>
  <c r="J396" i="1" s="1"/>
  <c r="H397" i="1"/>
  <c r="J397" i="1" s="1"/>
  <c r="H398" i="1"/>
  <c r="J398" i="1" s="1"/>
  <c r="H399" i="1"/>
  <c r="J399" i="1" s="1"/>
  <c r="H400" i="1"/>
  <c r="J400" i="1" s="1"/>
  <c r="H401" i="1"/>
  <c r="J401" i="1" s="1"/>
  <c r="H402" i="1"/>
  <c r="J402" i="1" s="1"/>
  <c r="H392" i="1"/>
  <c r="J392" i="1" s="1"/>
  <c r="H393" i="1"/>
  <c r="J393" i="1" s="1"/>
  <c r="H394" i="1"/>
  <c r="J394" i="1" s="1"/>
  <c r="H395" i="1"/>
  <c r="J395" i="1" s="1"/>
  <c r="H403" i="1"/>
  <c r="J403" i="1" s="1"/>
  <c r="H404" i="1"/>
  <c r="J404" i="1" s="1"/>
  <c r="H405" i="1"/>
  <c r="J405" i="1" s="1"/>
  <c r="H406" i="1"/>
  <c r="J406" i="1" s="1"/>
  <c r="H407" i="1"/>
  <c r="J407" i="1" s="1"/>
  <c r="H408" i="1"/>
  <c r="J408" i="1" s="1"/>
  <c r="H409" i="1"/>
  <c r="J409" i="1" s="1"/>
  <c r="H411" i="1"/>
  <c r="J411" i="1" s="1"/>
  <c r="H412" i="1"/>
  <c r="J412" i="1" s="1"/>
  <c r="H390" i="1"/>
  <c r="J390" i="1" s="1"/>
  <c r="H391" i="1"/>
  <c r="J391" i="1" s="1"/>
  <c r="H357" i="1"/>
  <c r="J357" i="1" s="1"/>
  <c r="H358" i="1"/>
  <c r="J358" i="1" s="1"/>
  <c r="H359" i="1"/>
  <c r="J359" i="1" s="1"/>
  <c r="H360" i="1"/>
  <c r="J360" i="1" s="1"/>
  <c r="H361" i="1"/>
  <c r="J361" i="1" s="1"/>
  <c r="H362" i="1"/>
  <c r="J362" i="1" s="1"/>
  <c r="H363" i="1"/>
  <c r="J363" i="1" s="1"/>
  <c r="H364" i="1"/>
  <c r="J364" i="1" s="1"/>
  <c r="H365" i="1"/>
  <c r="J365" i="1" s="1"/>
  <c r="H366" i="1"/>
  <c r="J366" i="1" s="1"/>
  <c r="H367" i="1"/>
  <c r="J367" i="1" s="1"/>
  <c r="H368" i="1"/>
  <c r="J368" i="1" s="1"/>
  <c r="H370" i="1"/>
  <c r="J370" i="1" s="1"/>
  <c r="H371" i="1"/>
  <c r="J371" i="1" s="1"/>
  <c r="H372" i="1"/>
  <c r="J372" i="1" s="1"/>
  <c r="H373" i="1"/>
  <c r="J373" i="1" s="1"/>
  <c r="H374" i="1"/>
  <c r="J374" i="1" s="1"/>
  <c r="H375" i="1"/>
  <c r="J375" i="1" s="1"/>
  <c r="H376" i="1"/>
  <c r="J376" i="1" s="1"/>
  <c r="H377" i="1"/>
  <c r="J377" i="1" s="1"/>
  <c r="H378" i="1"/>
  <c r="J378" i="1" s="1"/>
  <c r="H379" i="1"/>
  <c r="J379" i="1" s="1"/>
  <c r="H380" i="1"/>
  <c r="J380" i="1" s="1"/>
  <c r="H381" i="1"/>
  <c r="J381" i="1" s="1"/>
  <c r="H382" i="1"/>
  <c r="J382" i="1" s="1"/>
  <c r="H383" i="1"/>
  <c r="J383" i="1" s="1"/>
  <c r="H384" i="1"/>
  <c r="J384" i="1" s="1"/>
  <c r="H385" i="1"/>
  <c r="J385" i="1" s="1"/>
  <c r="H386" i="1"/>
  <c r="J386" i="1" s="1"/>
  <c r="H387" i="1"/>
  <c r="J387" i="1" s="1"/>
  <c r="H389" i="1"/>
  <c r="J389" i="1" s="1"/>
  <c r="H354" i="1"/>
  <c r="J354" i="1" s="1"/>
  <c r="H355" i="1"/>
  <c r="J355" i="1" s="1"/>
  <c r="H348" i="1"/>
  <c r="J348" i="1" s="1"/>
  <c r="H347" i="1"/>
  <c r="J347" i="1" s="1"/>
  <c r="H346" i="1"/>
  <c r="J346" i="1" s="1"/>
  <c r="H345" i="1"/>
  <c r="J345" i="1" s="1"/>
  <c r="H344" i="1"/>
  <c r="J344" i="1" s="1"/>
  <c r="H343" i="1"/>
  <c r="J343" i="1" s="1"/>
  <c r="H342" i="1"/>
  <c r="J342" i="1" s="1"/>
  <c r="H341" i="1"/>
  <c r="J341" i="1" s="1"/>
  <c r="H340" i="1"/>
  <c r="J340" i="1" s="1"/>
  <c r="H339" i="1"/>
  <c r="J339" i="1" s="1"/>
  <c r="H338" i="1"/>
  <c r="J338" i="1" s="1"/>
  <c r="H337" i="1"/>
  <c r="J337" i="1" s="1"/>
  <c r="H336" i="1"/>
  <c r="J336" i="1" s="1"/>
  <c r="H335" i="1"/>
  <c r="J335" i="1" s="1"/>
  <c r="H329" i="1"/>
  <c r="J329" i="1" s="1"/>
  <c r="H302" i="1"/>
  <c r="J302" i="1" s="1"/>
  <c r="H303" i="1"/>
  <c r="J303" i="1" s="1"/>
  <c r="H191" i="1" l="1"/>
  <c r="J191" i="1" s="1"/>
  <c r="H192" i="1"/>
  <c r="J192" i="1" s="1"/>
  <c r="H193" i="1"/>
  <c r="J193" i="1" s="1"/>
  <c r="H194" i="1"/>
  <c r="J194" i="1" s="1"/>
  <c r="H195" i="1"/>
  <c r="J195" i="1" s="1"/>
  <c r="H113" i="1"/>
  <c r="J113" i="1" s="1"/>
  <c r="H129" i="1"/>
  <c r="J129" i="1" s="1"/>
  <c r="H128" i="1"/>
  <c r="J128" i="1" s="1"/>
  <c r="H127" i="1"/>
  <c r="J127" i="1" s="1"/>
  <c r="H126" i="1"/>
  <c r="J126" i="1" s="1"/>
  <c r="H125" i="1"/>
  <c r="J125" i="1" s="1"/>
  <c r="H124" i="1"/>
  <c r="J124" i="1" s="1"/>
  <c r="H123" i="1"/>
  <c r="J123" i="1" s="1"/>
  <c r="H122" i="1"/>
  <c r="J122" i="1" s="1"/>
  <c r="H121" i="1"/>
  <c r="J121" i="1" s="1"/>
  <c r="H120" i="1"/>
  <c r="J120" i="1" s="1"/>
  <c r="H119" i="1"/>
  <c r="J119" i="1" s="1"/>
  <c r="H118" i="1"/>
  <c r="J118" i="1" s="1"/>
  <c r="H117" i="1"/>
  <c r="J117" i="1" s="1"/>
  <c r="H116" i="1"/>
  <c r="J116" i="1" s="1"/>
  <c r="H115" i="1"/>
  <c r="J115" i="1" s="1"/>
  <c r="H114" i="1"/>
  <c r="J114" i="1" s="1"/>
  <c r="H130" i="1"/>
  <c r="J130" i="1" s="1"/>
  <c r="H131" i="1"/>
  <c r="J131" i="1" s="1"/>
  <c r="H132" i="1"/>
  <c r="J132" i="1" s="1"/>
  <c r="H133" i="1"/>
  <c r="J133" i="1" s="1"/>
  <c r="H134" i="1"/>
  <c r="J134" i="1" s="1"/>
  <c r="H135" i="1"/>
  <c r="J135" i="1" s="1"/>
  <c r="H136" i="1"/>
  <c r="J136" i="1" s="1"/>
  <c r="H137" i="1"/>
  <c r="J137" i="1" s="1"/>
  <c r="H138" i="1"/>
  <c r="J138" i="1" s="1"/>
  <c r="H139" i="1"/>
  <c r="J139" i="1" s="1"/>
  <c r="H140" i="1"/>
  <c r="J140" i="1" s="1"/>
  <c r="H141" i="1"/>
  <c r="J141" i="1" s="1"/>
  <c r="H142" i="1"/>
  <c r="J142" i="1" s="1"/>
  <c r="H143" i="1"/>
  <c r="J143" i="1" s="1"/>
  <c r="H144" i="1"/>
  <c r="J144" i="1" s="1"/>
  <c r="H145" i="1"/>
  <c r="J145" i="1" s="1"/>
  <c r="H92" i="1"/>
  <c r="J92" i="1" s="1"/>
  <c r="H93" i="1"/>
  <c r="J93" i="1" s="1"/>
  <c r="H94" i="1"/>
  <c r="J94" i="1" s="1"/>
  <c r="H90" i="1"/>
  <c r="J90" i="1" s="1"/>
  <c r="H91" i="1"/>
  <c r="J91" i="1" s="1"/>
  <c r="H75" i="1"/>
  <c r="J75" i="1" s="1"/>
  <c r="H76" i="1"/>
  <c r="J76" i="1" s="1"/>
  <c r="H77" i="1"/>
  <c r="J77" i="1" s="1"/>
  <c r="H79" i="1"/>
  <c r="J79" i="1" s="1"/>
  <c r="H44" i="1"/>
  <c r="J44" i="1" s="1"/>
  <c r="H45" i="1"/>
  <c r="J45" i="1" s="1"/>
  <c r="H16" i="1"/>
  <c r="J16" i="1" s="1"/>
  <c r="J84" i="1"/>
  <c r="J89" i="1"/>
  <c r="H20" i="1" l="1"/>
  <c r="J20" i="1" s="1"/>
  <c r="H19" i="1"/>
  <c r="J19" i="1" s="1"/>
  <c r="H18" i="1"/>
  <c r="J18" i="1" s="1"/>
  <c r="H352" i="1"/>
  <c r="J352" i="1" s="1"/>
  <c r="H351" i="1"/>
  <c r="J351" i="1" s="1"/>
  <c r="H350" i="1"/>
  <c r="J350" i="1" s="1"/>
  <c r="H330" i="1"/>
  <c r="J330" i="1" s="1"/>
  <c r="H332" i="1"/>
  <c r="J332" i="1" s="1"/>
  <c r="H331" i="1"/>
  <c r="J331" i="1" s="1"/>
  <c r="H333" i="1"/>
  <c r="J333" i="1" s="1"/>
  <c r="H334" i="1"/>
  <c r="J334" i="1" s="1"/>
  <c r="H328" i="1"/>
  <c r="J328" i="1" s="1"/>
  <c r="H316" i="1"/>
  <c r="J316" i="1" s="1"/>
  <c r="H315" i="1"/>
  <c r="J315" i="1" s="1"/>
  <c r="H314" i="1"/>
  <c r="J314" i="1" s="1"/>
  <c r="H312" i="1"/>
  <c r="J312" i="1" s="1"/>
  <c r="H313" i="1"/>
  <c r="J313" i="1" s="1"/>
  <c r="H308" i="1"/>
  <c r="J308" i="1" s="1"/>
  <c r="H309" i="1"/>
  <c r="J309" i="1" s="1"/>
  <c r="H310" i="1"/>
  <c r="J310" i="1" s="1"/>
  <c r="H306" i="1"/>
  <c r="J306" i="1" s="1"/>
  <c r="H307" i="1"/>
  <c r="J307" i="1" s="1"/>
  <c r="H311" i="1"/>
  <c r="J311" i="1" s="1"/>
  <c r="H301" i="1"/>
  <c r="J301" i="1" s="1"/>
  <c r="H304" i="1"/>
  <c r="J304" i="1" s="1"/>
  <c r="H299" i="1"/>
  <c r="J299" i="1" s="1"/>
  <c r="H300" i="1"/>
  <c r="J300" i="1" s="1"/>
  <c r="H297" i="1"/>
  <c r="J297" i="1" s="1"/>
  <c r="H298" i="1"/>
  <c r="J298" i="1" s="1"/>
  <c r="H305" i="1"/>
  <c r="J305" i="1" s="1"/>
  <c r="H295" i="1"/>
  <c r="J295" i="1" s="1"/>
  <c r="H296" i="1"/>
  <c r="J296" i="1" s="1"/>
  <c r="H290" i="1"/>
  <c r="J290" i="1" s="1"/>
  <c r="H294" i="1"/>
  <c r="J294" i="1" s="1"/>
  <c r="H293" i="1"/>
  <c r="J293" i="1" s="1"/>
  <c r="H292" i="1"/>
  <c r="J292" i="1" s="1"/>
  <c r="H291" i="1"/>
  <c r="J291" i="1" s="1"/>
  <c r="H287" i="1"/>
  <c r="J287" i="1" s="1"/>
  <c r="H288" i="1"/>
  <c r="J288" i="1" s="1"/>
  <c r="H289" i="1"/>
  <c r="J289" i="1" s="1"/>
  <c r="H263" i="1"/>
  <c r="J263" i="1" s="1"/>
  <c r="H259" i="1"/>
  <c r="J259" i="1" s="1"/>
  <c r="H260" i="1"/>
  <c r="J260" i="1" s="1"/>
  <c r="H261" i="1"/>
  <c r="J261" i="1" s="1"/>
  <c r="H262" i="1"/>
  <c r="J262" i="1" s="1"/>
  <c r="H255" i="1"/>
  <c r="J255" i="1" s="1"/>
  <c r="H256" i="1"/>
  <c r="J256" i="1" s="1"/>
  <c r="H257" i="1"/>
  <c r="J257" i="1" s="1"/>
  <c r="H254" i="1"/>
  <c r="J254" i="1" s="1"/>
  <c r="H252" i="1"/>
  <c r="J252" i="1" s="1"/>
  <c r="H251" i="1"/>
  <c r="J251" i="1" s="1"/>
  <c r="H250" i="1"/>
  <c r="J250" i="1" s="1"/>
  <c r="H249" i="1"/>
  <c r="J249" i="1" s="1"/>
  <c r="H248" i="1"/>
  <c r="J248" i="1" s="1"/>
  <c r="H247" i="1"/>
  <c r="J247" i="1" s="1"/>
  <c r="H246" i="1"/>
  <c r="J246" i="1" s="1"/>
  <c r="H245" i="1"/>
  <c r="J245" i="1" s="1"/>
  <c r="H244" i="1"/>
  <c r="J244" i="1" s="1"/>
  <c r="H243" i="1"/>
  <c r="J243" i="1" s="1"/>
  <c r="H242" i="1"/>
  <c r="J242" i="1" s="1"/>
  <c r="H241" i="1"/>
  <c r="J241" i="1" s="1"/>
  <c r="H240" i="1"/>
  <c r="J240" i="1" s="1"/>
  <c r="H239" i="1"/>
  <c r="J239" i="1" s="1"/>
  <c r="H238" i="1"/>
  <c r="J238" i="1" s="1"/>
  <c r="H237" i="1"/>
  <c r="J237" i="1" s="1"/>
  <c r="H236" i="1"/>
  <c r="J236" i="1" s="1"/>
  <c r="H235" i="1"/>
  <c r="J235" i="1" s="1"/>
  <c r="H234" i="1"/>
  <c r="J234" i="1" s="1"/>
  <c r="H233" i="1"/>
  <c r="J233" i="1" s="1"/>
  <c r="H232" i="1"/>
  <c r="J232" i="1" s="1"/>
  <c r="H231" i="1"/>
  <c r="J231" i="1" s="1"/>
  <c r="H230" i="1"/>
  <c r="J230" i="1" s="1"/>
  <c r="H229" i="1"/>
  <c r="J229" i="1" s="1"/>
  <c r="H228" i="1"/>
  <c r="J228" i="1" s="1"/>
  <c r="H227" i="1"/>
  <c r="J227" i="1" s="1"/>
  <c r="H225" i="1"/>
  <c r="J225" i="1" s="1"/>
  <c r="H224" i="1"/>
  <c r="J224" i="1" s="1"/>
  <c r="H226" i="1"/>
  <c r="J226" i="1" s="1"/>
  <c r="H222" i="1"/>
  <c r="J222" i="1" s="1"/>
  <c r="H223" i="1"/>
  <c r="J223" i="1" s="1"/>
  <c r="H221" i="1"/>
  <c r="J221" i="1" s="1"/>
  <c r="H220" i="1"/>
  <c r="J220" i="1" s="1"/>
  <c r="H219" i="1"/>
  <c r="J219" i="1" s="1"/>
  <c r="H218" i="1"/>
  <c r="J218" i="1" s="1"/>
  <c r="H217" i="1"/>
  <c r="J217" i="1" s="1"/>
  <c r="H216" i="1"/>
  <c r="J216" i="1" s="1"/>
  <c r="H211" i="1"/>
  <c r="J211" i="1" s="1"/>
  <c r="H212" i="1"/>
  <c r="J212" i="1" s="1"/>
  <c r="H213" i="1"/>
  <c r="J213" i="1" s="1"/>
  <c r="H214" i="1"/>
  <c r="J214" i="1" s="1"/>
  <c r="H209" i="1"/>
  <c r="J209" i="1" s="1"/>
  <c r="H210" i="1"/>
  <c r="J210" i="1" s="1"/>
  <c r="H207" i="1"/>
  <c r="J207" i="1" s="1"/>
  <c r="H208" i="1"/>
  <c r="J208" i="1" s="1"/>
  <c r="H206" i="1"/>
  <c r="J206" i="1" s="1"/>
  <c r="H205" i="1"/>
  <c r="J205" i="1" s="1"/>
  <c r="H202" i="1"/>
  <c r="J202" i="1" s="1"/>
  <c r="H203" i="1"/>
  <c r="J203" i="1" s="1"/>
  <c r="H204" i="1"/>
  <c r="J204" i="1" s="1"/>
  <c r="H200" i="1"/>
  <c r="J200" i="1" s="1"/>
  <c r="H201" i="1"/>
  <c r="J201" i="1" s="1"/>
  <c r="H198" i="1"/>
  <c r="J198" i="1" s="1"/>
  <c r="H197" i="1"/>
  <c r="J197" i="1" s="1"/>
  <c r="H196" i="1"/>
  <c r="J196" i="1" s="1"/>
  <c r="H199" i="1"/>
  <c r="J199" i="1" s="1"/>
  <c r="H187" i="1"/>
  <c r="J187" i="1" s="1"/>
  <c r="H188" i="1"/>
  <c r="J188" i="1" s="1"/>
  <c r="H189" i="1"/>
  <c r="J189" i="1" s="1"/>
  <c r="H186" i="1"/>
  <c r="J186" i="1" s="1"/>
  <c r="H190" i="1"/>
  <c r="J190" i="1" s="1"/>
  <c r="H182" i="1"/>
  <c r="J182" i="1" s="1"/>
  <c r="H184" i="1"/>
  <c r="J184" i="1" s="1"/>
  <c r="H185" i="1"/>
  <c r="J185" i="1" s="1"/>
  <c r="H181" i="1"/>
  <c r="J181" i="1" s="1"/>
  <c r="H177" i="1"/>
  <c r="J177" i="1" s="1"/>
  <c r="H176" i="1"/>
  <c r="J176" i="1" s="1"/>
  <c r="H175" i="1"/>
  <c r="J175" i="1" s="1"/>
  <c r="H174" i="1"/>
  <c r="J174" i="1" s="1"/>
  <c r="H173" i="1"/>
  <c r="J173" i="1" s="1"/>
  <c r="H172" i="1"/>
  <c r="J172" i="1" s="1"/>
  <c r="H171" i="1"/>
  <c r="J171" i="1" s="1"/>
  <c r="H170" i="1"/>
  <c r="J170" i="1" s="1"/>
  <c r="H178" i="1"/>
  <c r="J178" i="1" s="1"/>
  <c r="H179" i="1"/>
  <c r="J179" i="1" s="1"/>
  <c r="H180" i="1"/>
  <c r="J180" i="1" s="1"/>
  <c r="H169" i="1"/>
  <c r="J169" i="1" s="1"/>
  <c r="H167" i="1"/>
  <c r="J167" i="1" s="1"/>
  <c r="H168" i="1"/>
  <c r="J168" i="1" s="1"/>
  <c r="H164" i="1"/>
  <c r="J164" i="1" s="1"/>
  <c r="H165" i="1"/>
  <c r="J165" i="1" s="1"/>
  <c r="H166" i="1"/>
  <c r="J166" i="1" s="1"/>
  <c r="H183" i="1"/>
  <c r="J183" i="1" s="1"/>
  <c r="H160" i="1"/>
  <c r="J160" i="1" s="1"/>
  <c r="H161" i="1"/>
  <c r="J161" i="1" s="1"/>
  <c r="H162" i="1"/>
  <c r="J162" i="1" s="1"/>
  <c r="H154" i="1"/>
  <c r="J154" i="1" s="1"/>
  <c r="H159" i="1"/>
  <c r="J159" i="1" s="1"/>
  <c r="H156" i="1"/>
  <c r="J156" i="1" s="1"/>
  <c r="H155" i="1"/>
  <c r="J155" i="1" s="1"/>
  <c r="H158" i="1"/>
  <c r="J158" i="1" s="1"/>
  <c r="H163" i="1"/>
  <c r="J163" i="1" s="1"/>
  <c r="H157" i="1"/>
  <c r="J157" i="1" s="1"/>
  <c r="H153" i="1"/>
  <c r="J153" i="1" s="1"/>
  <c r="H152" i="1"/>
  <c r="J152" i="1" s="1"/>
  <c r="H151" i="1"/>
  <c r="J151" i="1" s="1"/>
  <c r="H150" i="1"/>
  <c r="J150" i="1" s="1"/>
  <c r="H149" i="1"/>
  <c r="J149" i="1" s="1"/>
  <c r="H148" i="1"/>
  <c r="J148" i="1" s="1"/>
  <c r="H147" i="1"/>
  <c r="J147" i="1" s="1"/>
  <c r="H146" i="1"/>
  <c r="J146" i="1" s="1"/>
  <c r="H112" i="1"/>
  <c r="J112" i="1" s="1"/>
  <c r="H111" i="1"/>
  <c r="J111" i="1" s="1"/>
  <c r="H110" i="1"/>
  <c r="J110" i="1" s="1"/>
  <c r="H109" i="1"/>
  <c r="J109" i="1" s="1"/>
  <c r="H108" i="1"/>
  <c r="J108" i="1" s="1"/>
  <c r="H107" i="1"/>
  <c r="J107" i="1" s="1"/>
  <c r="H106" i="1"/>
  <c r="J106" i="1" s="1"/>
  <c r="H105" i="1"/>
  <c r="J105" i="1" s="1"/>
  <c r="H104" i="1"/>
  <c r="J104" i="1" s="1"/>
  <c r="H103" i="1"/>
  <c r="J103" i="1" s="1"/>
  <c r="H102" i="1"/>
  <c r="J102" i="1" s="1"/>
  <c r="H101" i="1"/>
  <c r="J101" i="1" s="1"/>
  <c r="H100" i="1"/>
  <c r="J100" i="1" s="1"/>
  <c r="H99" i="1"/>
  <c r="J99" i="1" s="1"/>
  <c r="J98" i="1"/>
  <c r="H97" i="1"/>
  <c r="J97" i="1" s="1"/>
  <c r="J96" i="1"/>
  <c r="H85" i="1"/>
  <c r="J85" i="1" s="1"/>
  <c r="H87" i="1"/>
  <c r="J87" i="1" s="1"/>
  <c r="H86" i="1"/>
  <c r="J86" i="1" s="1"/>
  <c r="H88" i="1"/>
  <c r="J88" i="1" s="1"/>
  <c r="H83" i="1"/>
  <c r="J83" i="1" s="1"/>
  <c r="H82" i="1"/>
  <c r="J82" i="1" s="1"/>
  <c r="H81" i="1"/>
  <c r="J81" i="1" s="1"/>
  <c r="H80" i="1"/>
  <c r="J80" i="1" s="1"/>
  <c r="H74" i="1"/>
  <c r="J74" i="1" s="1"/>
  <c r="H73" i="1"/>
  <c r="J73" i="1" s="1"/>
  <c r="H72" i="1"/>
  <c r="J72" i="1" s="1"/>
  <c r="H71" i="1"/>
  <c r="J71" i="1" s="1"/>
  <c r="H70" i="1"/>
  <c r="J70" i="1" s="1"/>
  <c r="H69" i="1"/>
  <c r="J69" i="1" s="1"/>
  <c r="H68" i="1"/>
  <c r="J68" i="1" s="1"/>
  <c r="H67" i="1"/>
  <c r="J67" i="1" s="1"/>
  <c r="H66" i="1"/>
  <c r="J66" i="1" s="1"/>
  <c r="H65" i="1"/>
  <c r="J65" i="1" s="1"/>
  <c r="H64" i="1"/>
  <c r="J64" i="1" s="1"/>
  <c r="H63" i="1"/>
  <c r="J63" i="1" s="1"/>
  <c r="H62" i="1"/>
  <c r="J62" i="1" s="1"/>
  <c r="H61" i="1"/>
  <c r="J61" i="1" s="1"/>
  <c r="H60" i="1"/>
  <c r="J60" i="1" s="1"/>
  <c r="H59" i="1"/>
  <c r="J59" i="1" s="1"/>
  <c r="H58" i="1"/>
  <c r="J58" i="1" s="1"/>
  <c r="H54" i="1"/>
  <c r="J54" i="1" s="1"/>
  <c r="H55" i="1"/>
  <c r="J55" i="1" s="1"/>
  <c r="H56" i="1"/>
  <c r="J56" i="1" s="1"/>
  <c r="H57" i="1"/>
  <c r="J57" i="1" s="1"/>
  <c r="H53" i="1"/>
  <c r="J53" i="1" s="1"/>
  <c r="H52" i="1"/>
  <c r="J52" i="1" s="1"/>
  <c r="H51" i="1"/>
  <c r="J51" i="1" s="1"/>
  <c r="H50" i="1"/>
  <c r="J50" i="1" s="1"/>
  <c r="H49" i="1"/>
  <c r="J49" i="1" s="1"/>
  <c r="H47" i="1"/>
  <c r="J47" i="1" s="1"/>
  <c r="H48" i="1"/>
  <c r="J48" i="1" s="1"/>
  <c r="H46" i="1"/>
  <c r="J46" i="1" s="1"/>
  <c r="H42" i="1"/>
  <c r="J42" i="1" s="1"/>
  <c r="H41" i="1"/>
  <c r="J41" i="1" s="1"/>
  <c r="H40" i="1"/>
  <c r="J40" i="1" s="1"/>
  <c r="H39" i="1"/>
  <c r="J39" i="1" s="1"/>
  <c r="H38" i="1"/>
  <c r="J38" i="1" s="1"/>
  <c r="H36" i="1" l="1"/>
  <c r="J36" i="1" s="1"/>
  <c r="H35" i="1"/>
  <c r="J35" i="1" s="1"/>
  <c r="H34" i="1"/>
  <c r="J34" i="1" s="1"/>
  <c r="H33" i="1"/>
  <c r="J33" i="1" s="1"/>
  <c r="H31" i="1"/>
  <c r="J31" i="1" s="1"/>
  <c r="H30" i="1"/>
  <c r="J30" i="1" s="1"/>
  <c r="H29" i="1"/>
  <c r="J29" i="1" s="1"/>
  <c r="H28" i="1"/>
  <c r="J28" i="1" s="1"/>
  <c r="H26" i="1"/>
  <c r="J26" i="1" s="1"/>
  <c r="H27" i="1"/>
  <c r="J27" i="1" s="1"/>
  <c r="H25" i="1"/>
  <c r="J25" i="1" s="1"/>
  <c r="H17" i="1" l="1"/>
  <c r="J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5" authorId="0" shapeId="0" xr:uid="{57685318-9E6A-4549-BDCB-AE8653789045}">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6" authorId="0" shapeId="0" xr:uid="{168050E5-891C-42CF-9087-D4B6C509535A}">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14" authorId="0" shapeId="0" xr:uid="{FD651F2C-56F2-4D20-A428-553769B43A37}">
      <text>
        <r>
          <rPr>
            <b/>
            <sz val="9"/>
            <color rgb="FF000000"/>
            <rFont val="Tahoma"/>
            <family val="2"/>
          </rPr>
          <t>Tony Olivo:</t>
        </r>
        <r>
          <rPr>
            <sz val="9"/>
            <color rgb="FF000000"/>
            <rFont val="Tahoma"/>
            <family val="2"/>
          </rPr>
          <t xml:space="preserve">
</t>
        </r>
        <r>
          <rPr>
            <sz val="9"/>
            <color rgb="FF000000"/>
            <rFont val="Tahoma"/>
            <family val="2"/>
          </rPr>
          <t>Do not add rows below this line, the script will break</t>
        </r>
      </text>
    </comment>
    <comment ref="A15" authorId="0" shapeId="0" xr:uid="{B8B63B5F-F657-4FA7-B540-93D498298E70}">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15" authorId="0" shapeId="0" xr:uid="{D231BBF8-379F-4B76-9EE2-27FD50A7A93E}">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15" authorId="0" shapeId="0" xr:uid="{3C18750A-591D-4797-B4C5-D668FEB1C53E}">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15" authorId="0" shapeId="0" xr:uid="{FA628BBF-D7AF-464B-8B60-C5530B104E5F}">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15" authorId="0" shapeId="0" xr:uid="{A5FE0BA9-9CE9-4AC3-8D64-E230C009610A}">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15" authorId="0" shapeId="0" xr:uid="{A98AB8FB-7071-42D0-8DC7-800E0493C2F0}">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15" authorId="0" shapeId="0" xr:uid="{7A71F9D1-D492-4CB0-8B1E-A796F0BEBECE}">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15" authorId="0" shapeId="0" xr:uid="{384717E6-33F8-4A4C-9C0D-AAEC1311A5F9}">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L15" authorId="0" shapeId="0" xr:uid="{835A3520-74D0-4B08-8E29-EE6CCA600067}">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M15" authorId="0" shapeId="0" xr:uid="{D6FF6F07-1179-479F-9256-0C16A92F3800}">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N15" authorId="0" shapeId="0" xr:uid="{4A6C6C14-4980-4262-9856-1C8C791FC8C3}">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O15" authorId="0" shapeId="0" xr:uid="{F26BCC76-E6BF-4C42-89A8-23C256671F9C}">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P15" authorId="0" shapeId="0" xr:uid="{9FE372B1-9556-49DE-8804-BCFC8E67F363}">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Z15" authorId="1" shapeId="0" xr:uid="{8FD0C378-0579-254E-BDC5-4326EB549A8D}">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AA15" authorId="1" shapeId="0" xr:uid="{6CEA8B20-6AF6-D041-9F5D-060CABEDDF1B}">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B15" authorId="0" shapeId="0" xr:uid="{B8CBC5B4-98F8-45FE-8E06-26AA5A873FF7}">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C15" authorId="0" shapeId="0" xr:uid="{BACF117C-2403-4187-852C-C8A46143CC19}">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D15" authorId="0" shapeId="0" xr:uid="{A474026B-415A-4D03-AF6A-9A772C256913}">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E15" authorId="0" shapeId="0" xr:uid="{13C230F5-74C9-45DD-8C56-9AB7EC1B14EC}">
      <text>
        <r>
          <rPr>
            <b/>
            <sz val="9"/>
            <color rgb="FF000000"/>
            <rFont val="Tahoma"/>
            <family val="2"/>
          </rPr>
          <t>Tony Olivo:</t>
        </r>
        <r>
          <rPr>
            <sz val="9"/>
            <color rgb="FF000000"/>
            <rFont val="Tahoma"/>
            <family val="2"/>
          </rPr>
          <t xml:space="preserve">
</t>
        </r>
        <r>
          <rPr>
            <sz val="9"/>
            <color rgb="FF000000"/>
            <rFont val="Tahoma"/>
            <family val="2"/>
          </rPr>
          <t>For humans</t>
        </r>
      </text>
    </comment>
    <comment ref="AF15" authorId="0" shapeId="0" xr:uid="{CE3F9560-3B3F-464E-8918-F9C3EEB1D72A}">
      <text>
        <r>
          <rPr>
            <b/>
            <sz val="9"/>
            <color rgb="FF000000"/>
            <rFont val="Tahoma"/>
            <family val="2"/>
          </rPr>
          <t>Tony Olivo:</t>
        </r>
        <r>
          <rPr>
            <sz val="9"/>
            <color rgb="FF000000"/>
            <rFont val="Tahoma"/>
            <family val="2"/>
          </rPr>
          <t xml:space="preserve">
</t>
        </r>
        <r>
          <rPr>
            <sz val="9"/>
            <color rgb="FF000000"/>
            <rFont val="Tahoma"/>
            <family val="2"/>
          </rPr>
          <t>For humans</t>
        </r>
      </text>
    </comment>
    <comment ref="AG15" authorId="0" shapeId="0" xr:uid="{93A9C605-2BE0-4B70-94E5-578BD3E4554C}">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 ref="AK15" authorId="0" shapeId="0" xr:uid="{ED58B829-C962-436D-ADBE-24AF8C82B991}">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5" authorId="0" shapeId="0" xr:uid="{2D36E761-CBA1-403C-9F5F-0EEFF6D5AB19}">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6" authorId="0" shapeId="0" xr:uid="{A0F9210F-5568-4E49-850D-28CBD10FEAB0}">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14" authorId="0" shapeId="0" xr:uid="{3178104A-0CB8-4BCF-AABF-6FAB3CEE789F}">
      <text>
        <r>
          <rPr>
            <b/>
            <sz val="9"/>
            <color rgb="FF000000"/>
            <rFont val="Tahoma"/>
            <family val="2"/>
          </rPr>
          <t>Tony Olivo:</t>
        </r>
        <r>
          <rPr>
            <sz val="9"/>
            <color rgb="FF000000"/>
            <rFont val="Tahoma"/>
            <family val="2"/>
          </rPr>
          <t xml:space="preserve">
</t>
        </r>
        <r>
          <rPr>
            <sz val="9"/>
            <color rgb="FF000000"/>
            <rFont val="Tahoma"/>
            <family val="2"/>
          </rPr>
          <t>Do not add rows below this line, the script will break</t>
        </r>
      </text>
    </comment>
    <comment ref="A15" authorId="0" shapeId="0" xr:uid="{1061CC63-C87D-4E35-A4B2-2E140B19BFB8}">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15" authorId="0" shapeId="0" xr:uid="{9208FBA2-84EB-4C16-8A9A-306DFC9DF5CF}">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15" authorId="0" shapeId="0" xr:uid="{D015E21E-AD9F-4079-B792-582CA7C50E65}">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15" authorId="0" shapeId="0" xr:uid="{AE6B3B87-AC26-44E5-B73B-BF9899470ADF}">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15" authorId="0" shapeId="0" xr:uid="{2CE38B4C-950E-483D-8DE8-FBC0785AB3BA}">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15" authorId="0" shapeId="0" xr:uid="{027ABAFF-5857-4708-81B4-FD57A0ADF0BD}">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15" authorId="0" shapeId="0" xr:uid="{5AF6007E-C511-45F2-958B-089F7468FABA}">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15" authorId="0" shapeId="0" xr:uid="{CAC72D2A-AF19-4B7E-8E26-2A166349D89A}">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L15" authorId="0" shapeId="0" xr:uid="{B6F38E9E-6393-43EB-925B-E949C0CB0725}">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M15" authorId="0" shapeId="0" xr:uid="{824120DF-4FF2-454C-8189-FAE853A50B70}">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N15" authorId="0" shapeId="0" xr:uid="{C9E87B1C-787D-40C0-BEAF-17A41E4D74C7}">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O15" authorId="0" shapeId="0" xr:uid="{BCAA59E9-6838-43BF-AD70-88E24967EF49}">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P15" authorId="0" shapeId="0" xr:uid="{FFDF7C48-ED15-485F-BA37-A31883A6E978}">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Z15" authorId="1" shapeId="0" xr:uid="{92F18E61-A8E3-441F-ACC2-21F4978258C6}">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AA15" authorId="1" shapeId="0" xr:uid="{8B5E473B-5320-4B68-AB78-EAC15B1E2C89}">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B15" authorId="0" shapeId="0" xr:uid="{6DD3C998-DF56-4156-912B-26C13B7ADF21}">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C15" authorId="0" shapeId="0" xr:uid="{4A40295F-6A5C-4F95-8762-F8BC5BF16738}">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D15" authorId="0" shapeId="0" xr:uid="{8C3EB765-CBAD-4201-A94E-93A174601291}">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E15" authorId="0" shapeId="0" xr:uid="{6A5624CB-8F99-4AB7-A9DD-6D0DEC4AEA56}">
      <text>
        <r>
          <rPr>
            <b/>
            <sz val="9"/>
            <color rgb="FF000000"/>
            <rFont val="Tahoma"/>
            <family val="2"/>
          </rPr>
          <t>Tony Olivo:</t>
        </r>
        <r>
          <rPr>
            <sz val="9"/>
            <color rgb="FF000000"/>
            <rFont val="Tahoma"/>
            <family val="2"/>
          </rPr>
          <t xml:space="preserve">
</t>
        </r>
        <r>
          <rPr>
            <sz val="9"/>
            <color rgb="FF000000"/>
            <rFont val="Tahoma"/>
            <family val="2"/>
          </rPr>
          <t>For humans</t>
        </r>
      </text>
    </comment>
    <comment ref="AF15" authorId="0" shapeId="0" xr:uid="{BAF23465-8C7A-4E5E-9091-F58E98D2B6A3}">
      <text>
        <r>
          <rPr>
            <b/>
            <sz val="9"/>
            <color rgb="FF000000"/>
            <rFont val="Tahoma"/>
            <family val="2"/>
          </rPr>
          <t>Tony Olivo:</t>
        </r>
        <r>
          <rPr>
            <sz val="9"/>
            <color rgb="FF000000"/>
            <rFont val="Tahoma"/>
            <family val="2"/>
          </rPr>
          <t xml:space="preserve">
</t>
        </r>
        <r>
          <rPr>
            <sz val="9"/>
            <color rgb="FF000000"/>
            <rFont val="Tahoma"/>
            <family val="2"/>
          </rPr>
          <t>For humans</t>
        </r>
      </text>
    </comment>
    <comment ref="AG15" authorId="0" shapeId="0" xr:uid="{416D2CE3-4041-4D1A-90F4-C0E125B5177B}">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 ref="AK15" authorId="0" shapeId="0" xr:uid="{000CF924-2418-46E8-8AF4-9839E95CBDCC}">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List>
</comments>
</file>

<file path=xl/sharedStrings.xml><?xml version="1.0" encoding="utf-8"?>
<sst xmlns="http://schemas.openxmlformats.org/spreadsheetml/2006/main" count="11475" uniqueCount="2659">
  <si>
    <t>Device Name</t>
  </si>
  <si>
    <t>Device Protocol</t>
  </si>
  <si>
    <t>Modbus TCP</t>
  </si>
  <si>
    <t>Device Protocol Version</t>
  </si>
  <si>
    <t>Device ID String</t>
  </si>
  <si>
    <t>Device Port (502 typical)</t>
  </si>
  <si>
    <t>Serial Device (if RTU)</t>
  </si>
  <si>
    <t>Baud Rate (4800, 9600, 14400, 19200, 38400, 57600, 115200 typical)</t>
  </si>
  <si>
    <t>Parity (none, even, odd)</t>
  </si>
  <si>
    <t>Data Bits (8 typical)</t>
  </si>
  <si>
    <t>Stop Bits (1 typical)</t>
  </si>
  <si>
    <t>RTU Device ID (1 typical)</t>
  </si>
  <si>
    <t>Name</t>
  </si>
  <si>
    <t>Reg ID</t>
  </si>
  <si>
    <t>URI</t>
  </si>
  <si>
    <t>ID</t>
  </si>
  <si>
    <t>Type</t>
  </si>
  <si>
    <t>Register Type</t>
  </si>
  <si>
    <t>Include</t>
  </si>
  <si>
    <t>Address</t>
  </si>
  <si>
    <t>Repeat</t>
  </si>
  <si>
    <t>Bit</t>
  </si>
  <si>
    <t>Words</t>
  </si>
  <si>
    <t>Data Type</t>
  </si>
  <si>
    <t>Unit</t>
  </si>
  <si>
    <t>Scale</t>
  </si>
  <si>
    <t>Range Start</t>
  </si>
  <si>
    <t>Range End</t>
  </si>
  <si>
    <t>Description</t>
  </si>
  <si>
    <t>Control Narrative for Register</t>
  </si>
  <si>
    <t>Input Register</t>
  </si>
  <si>
    <t>Yes</t>
  </si>
  <si>
    <t>uint16</t>
  </si>
  <si>
    <t>int16</t>
  </si>
  <si>
    <t>Holding Register</t>
  </si>
  <si>
    <t>Engineering Range Start</t>
  </si>
  <si>
    <t>Engineering Range End</t>
  </si>
  <si>
    <t>6.0 WIP</t>
  </si>
  <si>
    <t>A</t>
  </si>
  <si>
    <t>FIMS Scale</t>
  </si>
  <si>
    <t>Bus Scale</t>
  </si>
  <si>
    <t>Control</t>
  </si>
  <si>
    <t>bit</t>
  </si>
  <si>
    <t>V</t>
  </si>
  <si>
    <t>%</t>
  </si>
  <si>
    <t>web_ui Display Type</t>
  </si>
  <si>
    <t>web_ui Options</t>
  </si>
  <si>
    <t>enum</t>
  </si>
  <si>
    <t>Columns marked in green are REQUIRED</t>
  </si>
  <si>
    <t>Ref</t>
  </si>
  <si>
    <t>Start</t>
  </si>
  <si>
    <t>pcs_start</t>
  </si>
  <si>
    <t>1 = Start</t>
  </si>
  <si>
    <t>Stop</t>
  </si>
  <si>
    <t>pcs_stop</t>
  </si>
  <si>
    <t>1 = Stop</t>
  </si>
  <si>
    <t>Reset</t>
  </si>
  <si>
    <t>pcs_reset</t>
  </si>
  <si>
    <t>1 = Reset</t>
  </si>
  <si>
    <t>1 = Estop</t>
  </si>
  <si>
    <t>Access Code</t>
  </si>
  <si>
    <t>pcs_access</t>
  </si>
  <si>
    <t>G1.2</t>
  </si>
  <si>
    <t>User</t>
  </si>
  <si>
    <t>G1.3</t>
  </si>
  <si>
    <t>pcs_user</t>
  </si>
  <si>
    <t>User Password</t>
  </si>
  <si>
    <t>G1.4</t>
  </si>
  <si>
    <t>pcs_user_pw</t>
  </si>
  <si>
    <t>G1.5.1</t>
  </si>
  <si>
    <t>seconds</t>
  </si>
  <si>
    <t>pcs_seconds</t>
  </si>
  <si>
    <t>Minutes</t>
  </si>
  <si>
    <t>G1.5.2</t>
  </si>
  <si>
    <t>pcs_minutes</t>
  </si>
  <si>
    <t>Hours</t>
  </si>
  <si>
    <t>G1.5.3</t>
  </si>
  <si>
    <t>pcs_hours</t>
  </si>
  <si>
    <t>Day</t>
  </si>
  <si>
    <t>pcs_day</t>
  </si>
  <si>
    <t>G1.5.4</t>
  </si>
  <si>
    <t>Month</t>
  </si>
  <si>
    <t>G1.5.5</t>
  </si>
  <si>
    <t>pcs_month</t>
  </si>
  <si>
    <t>Year</t>
  </si>
  <si>
    <t>G1.5.6</t>
  </si>
  <si>
    <t>pcs_year</t>
  </si>
  <si>
    <t>UTC offset</t>
  </si>
  <si>
    <t>G1.6</t>
  </si>
  <si>
    <t>pcs_utc</t>
  </si>
  <si>
    <t>Vdc Low</t>
  </si>
  <si>
    <t>G2.1.1</t>
  </si>
  <si>
    <t>pcs_vdc_low</t>
  </si>
  <si>
    <t>Vac Low</t>
  </si>
  <si>
    <t>G2.1.2</t>
  </si>
  <si>
    <t>pcs_vac_low</t>
  </si>
  <si>
    <t>80.0 to 100.0</t>
  </si>
  <si>
    <t>Vac High</t>
  </si>
  <si>
    <t>G2.1.3</t>
  </si>
  <si>
    <t>pcs_vac_high</t>
  </si>
  <si>
    <t>100.0 to 120</t>
  </si>
  <si>
    <t>Start Delay</t>
  </si>
  <si>
    <t>G2.1.6</t>
  </si>
  <si>
    <t>pcs_start_delay</t>
  </si>
  <si>
    <t>0 to 600 Seconds</t>
  </si>
  <si>
    <t>Sec</t>
  </si>
  <si>
    <t>P Limit</t>
  </si>
  <si>
    <t>G3.1.1</t>
  </si>
  <si>
    <t>pcs_p_limit</t>
  </si>
  <si>
    <t>Q Limit</t>
  </si>
  <si>
    <t>G3.1.3</t>
  </si>
  <si>
    <t>pcs_q_limit</t>
  </si>
  <si>
    <t>0 to 150 % 100=10000</t>
  </si>
  <si>
    <t>P / Q Priority</t>
  </si>
  <si>
    <t>G3.1.2</t>
  </si>
  <si>
    <t>pcs_p_q_priority</t>
  </si>
  <si>
    <t>0=P, 1= Q</t>
  </si>
  <si>
    <t>S limit</t>
  </si>
  <si>
    <t>G3.1.4</t>
  </si>
  <si>
    <t>unt16</t>
  </si>
  <si>
    <t>pcs_s_limit</t>
  </si>
  <si>
    <t>0-200% 0, to 20000</t>
  </si>
  <si>
    <t>P algorithm priority</t>
  </si>
  <si>
    <t>G3.1.5</t>
  </si>
  <si>
    <t>0=min, 1=P(f) priority, 2=P(v)piority</t>
  </si>
  <si>
    <t>G4.7.1</t>
  </si>
  <si>
    <t>0=No, 1=Yes</t>
  </si>
  <si>
    <t>-100 to 100 ,100 = 10000</t>
  </si>
  <si>
    <t>G4.7.3</t>
  </si>
  <si>
    <t>G4.7.2</t>
  </si>
  <si>
    <t>961 to 1250</t>
  </si>
  <si>
    <t>Night Mode Activate</t>
  </si>
  <si>
    <t>G4.7.4</t>
  </si>
  <si>
    <t>0=No, 1= Yes</t>
  </si>
  <si>
    <t>G4.8.1.1</t>
  </si>
  <si>
    <t>G4.8.1.2</t>
  </si>
  <si>
    <t>0.1 to 30000.0 % , 0 to 30000</t>
  </si>
  <si>
    <t>G4.8.1.3</t>
  </si>
  <si>
    <t>G4.8.1.4</t>
  </si>
  <si>
    <t>G4.8.2.1</t>
  </si>
  <si>
    <t>G4.8.2.2</t>
  </si>
  <si>
    <t>G4.8.2.3</t>
  </si>
  <si>
    <t>G4.8.2.4</t>
  </si>
  <si>
    <t>G4.8.3.1</t>
  </si>
  <si>
    <t>G4.8.3.2</t>
  </si>
  <si>
    <t>G4.8.3.3</t>
  </si>
  <si>
    <t>G4.8.3.4</t>
  </si>
  <si>
    <t>G4.8.4.1</t>
  </si>
  <si>
    <t>G4.8.4.2</t>
  </si>
  <si>
    <t>G4.8.4.3</t>
  </si>
  <si>
    <t>G4.8.4.4</t>
  </si>
  <si>
    <t>G4.9.1</t>
  </si>
  <si>
    <t>G4.9.2</t>
  </si>
  <si>
    <t>G4.9.3</t>
  </si>
  <si>
    <t>00 to 100, 0 to 1000</t>
  </si>
  <si>
    <t>0.1 to 15 s , 0 to 150</t>
  </si>
  <si>
    <t>G4.10.1</t>
  </si>
  <si>
    <t>G4.10.2</t>
  </si>
  <si>
    <t>100 to g4_10_3%</t>
  </si>
  <si>
    <t>G4.10.3</t>
  </si>
  <si>
    <t>G4.10.2% to 140%, G4.10.2 to 14000</t>
  </si>
  <si>
    <t>G4.10.4</t>
  </si>
  <si>
    <t>G4.10.5% to 100%, G4.10.5 to 10000</t>
  </si>
  <si>
    <t>G4.10.5</t>
  </si>
  <si>
    <t xml:space="preserve">0 to G4.10.4% , 0 to G4.10.4 </t>
  </si>
  <si>
    <t>G4.10.6</t>
  </si>
  <si>
    <t>0 to 10%, 0 to 100</t>
  </si>
  <si>
    <t>0.0 to 90 Sec, 0 to 900</t>
  </si>
  <si>
    <t>G4.10.8</t>
  </si>
  <si>
    <t>G4.10.9</t>
  </si>
  <si>
    <t>S</t>
  </si>
  <si>
    <t>0.0 to 90.0s, 0 to 900</t>
  </si>
  <si>
    <t>G4.10.10</t>
  </si>
  <si>
    <t>0=rel, 1= abs</t>
  </si>
  <si>
    <t>G4.10.11</t>
  </si>
  <si>
    <t>0=Abs, 1= Rel</t>
  </si>
  <si>
    <t>G4.11.2</t>
  </si>
  <si>
    <t>G4.11.1</t>
  </si>
  <si>
    <t>100.0% to G4.11.7%, 1000 to G4.11.7</t>
  </si>
  <si>
    <t>0.5 to 10%, 5 to 100</t>
  </si>
  <si>
    <t>G4.11.3</t>
  </si>
  <si>
    <t>G4.11.4</t>
  </si>
  <si>
    <t>%/S</t>
  </si>
  <si>
    <t>0.1 to 200.0 %/S, 1 to 2000</t>
  </si>
  <si>
    <t>G4.11.5</t>
  </si>
  <si>
    <t>0.1% to 200.0%, 1 to 2000</t>
  </si>
  <si>
    <t>G4.11.6</t>
  </si>
  <si>
    <t>G4.11.2% to 120%, G4.11.2 to 1200</t>
  </si>
  <si>
    <t>G4.11.7</t>
  </si>
  <si>
    <t>0.80 to 1.00. 80 to 100</t>
  </si>
  <si>
    <t>G4.11.8</t>
  </si>
  <si>
    <t>G4.11.9</t>
  </si>
  <si>
    <t>0.1 to 200 %/S, 1 to 2000</t>
  </si>
  <si>
    <t>G4.11.10</t>
  </si>
  <si>
    <t>G5.1.1</t>
  </si>
  <si>
    <t>bit_field</t>
  </si>
  <si>
    <t>G5.1.1.1</t>
  </si>
  <si>
    <t>G5.1.1.0</t>
  </si>
  <si>
    <t>G5.1.1.2</t>
  </si>
  <si>
    <t>G5.1.1.3</t>
  </si>
  <si>
    <t>G5.1.1.4</t>
  </si>
  <si>
    <t>G5.1.1b</t>
  </si>
  <si>
    <t>G5.1.2</t>
  </si>
  <si>
    <t>0 to 100%, 10 to 1000</t>
  </si>
  <si>
    <t>G5.1.3</t>
  </si>
  <si>
    <t>0.0 to 6550.0S , 0 to 65500</t>
  </si>
  <si>
    <t>G5.1.4</t>
  </si>
  <si>
    <t>G5.1.5</t>
  </si>
  <si>
    <t>G5.1.6</t>
  </si>
  <si>
    <t>G5.1.7</t>
  </si>
  <si>
    <t>G5.1.8</t>
  </si>
  <si>
    <t>G5.1.9</t>
  </si>
  <si>
    <t>G5.1.10</t>
  </si>
  <si>
    <t>G5.1.11</t>
  </si>
  <si>
    <t>G5.3.1</t>
  </si>
  <si>
    <t>G5.3.1.0</t>
  </si>
  <si>
    <t>G5.3.1.1</t>
  </si>
  <si>
    <t>G5.3.1.2</t>
  </si>
  <si>
    <t>G5.3.1.3</t>
  </si>
  <si>
    <t>G5.3.1.4</t>
  </si>
  <si>
    <t>G5.3.2</t>
  </si>
  <si>
    <t>G5.3.3</t>
  </si>
  <si>
    <t>G5.3.4</t>
  </si>
  <si>
    <t>G5.3.5</t>
  </si>
  <si>
    <t>G5.3.6</t>
  </si>
  <si>
    <t>G5.3.7</t>
  </si>
  <si>
    <t>G5.3.8</t>
  </si>
  <si>
    <t>G5.3.9</t>
  </si>
  <si>
    <t>G5.3.10</t>
  </si>
  <si>
    <t>G5.3.11</t>
  </si>
  <si>
    <t>G5.4.1</t>
  </si>
  <si>
    <t>G5.4.1.0</t>
  </si>
  <si>
    <t>G5.4.1.1</t>
  </si>
  <si>
    <t>G5.4.1.2</t>
  </si>
  <si>
    <t>G5.4.1.3</t>
  </si>
  <si>
    <t>G5.4.1.4</t>
  </si>
  <si>
    <t>V1 = 120%</t>
  </si>
  <si>
    <t>f1 = 62.00 Hz</t>
  </si>
  <si>
    <t>t1 = 1.0 s</t>
  </si>
  <si>
    <t>Enable 5.4b.1.1</t>
  </si>
  <si>
    <t>Enable 5.4b.2.1</t>
  </si>
  <si>
    <t>V2 = 80%</t>
  </si>
  <si>
    <t>f2 = 62.00 Hz</t>
  </si>
  <si>
    <t>t2 = 1.0 s</t>
  </si>
  <si>
    <t>Enable 5.4b.3.1</t>
  </si>
  <si>
    <t>Enable 5.4b.4.1</t>
  </si>
  <si>
    <t>V3 = 120%</t>
  </si>
  <si>
    <t>f3 = 58.00 Hz</t>
  </si>
  <si>
    <t>t3 = 1.0 s</t>
  </si>
  <si>
    <t>V4 = 80%</t>
  </si>
  <si>
    <t>f4 = 58.00 Hz</t>
  </si>
  <si>
    <t>t4 = 1.0 s</t>
  </si>
  <si>
    <t>I unbalance</t>
  </si>
  <si>
    <t>v unbalance</t>
  </si>
  <si>
    <t>I unbalance min</t>
  </si>
  <si>
    <t>Delay I unbalance</t>
  </si>
  <si>
    <t>Unbalance V</t>
  </si>
  <si>
    <t>Delay Unbalance V</t>
  </si>
  <si>
    <t>IGBTs temp thres fit=125 C</t>
  </si>
  <si>
    <t>IGBTs temp hist =10 C</t>
  </si>
  <si>
    <t>Module temp thres fit=85 C</t>
  </si>
  <si>
    <t>Module temp thist=10 C</t>
  </si>
  <si>
    <t>Internal temp thres fit=85 C</t>
  </si>
  <si>
    <t xml:space="preserve">bit </t>
  </si>
  <si>
    <t>HVPL filter = 0.100 Hz</t>
  </si>
  <si>
    <t>HVPL Test Level = -20%</t>
  </si>
  <si>
    <t>Earth Current</t>
  </si>
  <si>
    <t>DU Overcurrent = 400.0 A</t>
  </si>
  <si>
    <t>MV manometer fault = off</t>
  </si>
  <si>
    <t>MV manometer delay = 10 s</t>
  </si>
  <si>
    <t>LV manometer fault = off</t>
  </si>
  <si>
    <t>LV manometer delay = 10 s</t>
  </si>
  <si>
    <t>Display Baudrate = 115200</t>
  </si>
  <si>
    <t>G6.1.1</t>
  </si>
  <si>
    <t>Modbus Address=150</t>
  </si>
  <si>
    <t>G6.1.2</t>
  </si>
  <si>
    <t>Modbus Baudrate=19200 bps</t>
  </si>
  <si>
    <t>G6.1.3</t>
  </si>
  <si>
    <t>Modbus Parity</t>
  </si>
  <si>
    <t>G6.1.4</t>
  </si>
  <si>
    <t>Modbus Stop bits</t>
  </si>
  <si>
    <t>G6.1.5</t>
  </si>
  <si>
    <t>Modbus Master</t>
  </si>
  <si>
    <t>G6.1.6</t>
  </si>
  <si>
    <t>Automatic IP</t>
  </si>
  <si>
    <t>G6.2.1</t>
  </si>
  <si>
    <t>Assigned IP A</t>
  </si>
  <si>
    <t>Assigned IP B</t>
  </si>
  <si>
    <t>Assigned IP C</t>
  </si>
  <si>
    <t>Assigned IP D</t>
  </si>
  <si>
    <t>Assigned Subnet A</t>
  </si>
  <si>
    <t>Assigned Subnet B</t>
  </si>
  <si>
    <t>Assigned Subnet C</t>
  </si>
  <si>
    <t>Assigned Subnet D</t>
  </si>
  <si>
    <t>Assigned Gateway A</t>
  </si>
  <si>
    <t>Assigned Gateway B</t>
  </si>
  <si>
    <t>Assigned Gateway C</t>
  </si>
  <si>
    <t>Assigned Gateway D</t>
  </si>
  <si>
    <t>IP address A</t>
  </si>
  <si>
    <t>IP address B</t>
  </si>
  <si>
    <t>IP address C</t>
  </si>
  <si>
    <t>IP address D</t>
  </si>
  <si>
    <t>G6.2.2d</t>
  </si>
  <si>
    <t>G6.2.1.1a</t>
  </si>
  <si>
    <t>G6.2.1.1b</t>
  </si>
  <si>
    <t>G6.2.1.1c</t>
  </si>
  <si>
    <t>G6.2.1.1d</t>
  </si>
  <si>
    <t>G6.2.1.2a</t>
  </si>
  <si>
    <t>G6.2.1.2b</t>
  </si>
  <si>
    <t>G6.2.1.2c</t>
  </si>
  <si>
    <t>G6.2.1.2d</t>
  </si>
  <si>
    <t>G6.2.1.3a</t>
  </si>
  <si>
    <t>G6.2.1.3b</t>
  </si>
  <si>
    <t>G6.2.1.3c</t>
  </si>
  <si>
    <t>G6.2.1.3d</t>
  </si>
  <si>
    <t>G6.2.2a</t>
  </si>
  <si>
    <t>G6.2.2b</t>
  </si>
  <si>
    <t>G6.2.2c</t>
  </si>
  <si>
    <t>Subnet A</t>
  </si>
  <si>
    <t>Subnet B</t>
  </si>
  <si>
    <t>G6.2.3a</t>
  </si>
  <si>
    <t>G6.2.3b</t>
  </si>
  <si>
    <t>G6.2.3c</t>
  </si>
  <si>
    <t>G6.2.3d</t>
  </si>
  <si>
    <t>Gateway A</t>
  </si>
  <si>
    <t>Gateway B</t>
  </si>
  <si>
    <t>Gateway C</t>
  </si>
  <si>
    <t>Gateway D</t>
  </si>
  <si>
    <t>Subnet C</t>
  </si>
  <si>
    <t>Subnet D</t>
  </si>
  <si>
    <t>G6.2.4a</t>
  </si>
  <si>
    <t>G6.2.4b</t>
  </si>
  <si>
    <t>G6.2.4c</t>
  </si>
  <si>
    <t>G6.2.4d</t>
  </si>
  <si>
    <t>Mac A</t>
  </si>
  <si>
    <t>Mac B</t>
  </si>
  <si>
    <t>Mac C</t>
  </si>
  <si>
    <t>Mac D</t>
  </si>
  <si>
    <t>Mac E</t>
  </si>
  <si>
    <t>Mac F</t>
  </si>
  <si>
    <t>G6.2.5a</t>
  </si>
  <si>
    <t>G6.2.5b</t>
  </si>
  <si>
    <t>G6.2.5d</t>
  </si>
  <si>
    <t>G6.2.5c</t>
  </si>
  <si>
    <t>G6.2.5e</t>
  </si>
  <si>
    <t>Reset refs time = 4s</t>
  </si>
  <si>
    <t>G6.3.1</t>
  </si>
  <si>
    <t>Comms Fault time = 60 s</t>
  </si>
  <si>
    <t>G6.3.2</t>
  </si>
  <si>
    <t>Home P ref  = 0.0%</t>
  </si>
  <si>
    <t>G6.3.3</t>
  </si>
  <si>
    <t>Home Q ref = 0.0%</t>
  </si>
  <si>
    <t>G6.3.4</t>
  </si>
  <si>
    <t>G7.1</t>
  </si>
  <si>
    <t>Number of Retries</t>
  </si>
  <si>
    <t>G7.2</t>
  </si>
  <si>
    <t>Delay between retries = 30 s</t>
  </si>
  <si>
    <t>G7.3</t>
  </si>
  <si>
    <t>Reset Retries timeout</t>
  </si>
  <si>
    <t>G7.4</t>
  </si>
  <si>
    <t>All Faults enabled</t>
  </si>
  <si>
    <t>G7.5</t>
  </si>
  <si>
    <t>G7.6</t>
  </si>
  <si>
    <t>Faults allowed number = 0</t>
  </si>
  <si>
    <t>Faults allowed 1 = No Faults</t>
  </si>
  <si>
    <t>G7.6.1</t>
  </si>
  <si>
    <t>Faults allowed 2 = No Faults</t>
  </si>
  <si>
    <t>Faults allowed 3 = No Faults</t>
  </si>
  <si>
    <t>Faults allowed 5 = No Faults</t>
  </si>
  <si>
    <t>Faults allowed 6 = No Faults</t>
  </si>
  <si>
    <t>Faults allowed 8 = No Faults</t>
  </si>
  <si>
    <t>Faults allowed 9 = No Faults</t>
  </si>
  <si>
    <t>Faults allowed 10 = No Faults</t>
  </si>
  <si>
    <t>G7.6.2</t>
  </si>
  <si>
    <t>G7.6.3</t>
  </si>
  <si>
    <t>G7.6.4</t>
  </si>
  <si>
    <t>G7.6.5</t>
  </si>
  <si>
    <t>G7.6.6</t>
  </si>
  <si>
    <t>G7.6.7</t>
  </si>
  <si>
    <t>G7.6.8</t>
  </si>
  <si>
    <t>G7.6.9</t>
  </si>
  <si>
    <t>G7.6.10</t>
  </si>
  <si>
    <t>Faults exception number = 0</t>
  </si>
  <si>
    <t>G7.7</t>
  </si>
  <si>
    <t>Faults exception 1 = No faults</t>
  </si>
  <si>
    <t>Faults exception 2 = No faults</t>
  </si>
  <si>
    <t>Faults exception 4 = No faults</t>
  </si>
  <si>
    <t>Faults exception 5 = No faults</t>
  </si>
  <si>
    <t>Faults exception 3 = No faults</t>
  </si>
  <si>
    <t>Faults exception 6 = No faults</t>
  </si>
  <si>
    <t>Faults exception 7 = No faults</t>
  </si>
  <si>
    <t>Faults exception 8 = No faults</t>
  </si>
  <si>
    <t>Faults exception 9 = No faults</t>
  </si>
  <si>
    <t>Faults exception 10 = No faults</t>
  </si>
  <si>
    <t>G7.7.1</t>
  </si>
  <si>
    <t>G7.7.3</t>
  </si>
  <si>
    <t>G7.7.4</t>
  </si>
  <si>
    <t>G7.7.5</t>
  </si>
  <si>
    <t>G7.7.6</t>
  </si>
  <si>
    <t>G7.7.7</t>
  </si>
  <si>
    <t>G7.7.8</t>
  </si>
  <si>
    <t>G7.7.9</t>
  </si>
  <si>
    <t>G7.7.10</t>
  </si>
  <si>
    <t>G.7.2</t>
  </si>
  <si>
    <t>G8.1.1</t>
  </si>
  <si>
    <t>P control Mode = I</t>
  </si>
  <si>
    <t>P control mode = P</t>
  </si>
  <si>
    <t>G8.1.1.1</t>
  </si>
  <si>
    <t>G8.1.1.0</t>
  </si>
  <si>
    <t>Q control Mode = Q</t>
  </si>
  <si>
    <t>G8.1.2</t>
  </si>
  <si>
    <t>Q control Mode = Cos phi</t>
  </si>
  <si>
    <t>Q control Mode = I</t>
  </si>
  <si>
    <t>G8.1.2.0</t>
  </si>
  <si>
    <t>G8.1.2.1</t>
  </si>
  <si>
    <t>G8.1.2.2</t>
  </si>
  <si>
    <t>Q control mode = V/Q</t>
  </si>
  <si>
    <t>G8.1.2.3</t>
  </si>
  <si>
    <t>P reference = 100%</t>
  </si>
  <si>
    <t>Id reference = 100%</t>
  </si>
  <si>
    <t>G8.1.3.0.0</t>
  </si>
  <si>
    <t>G8.1.3.0.1</t>
  </si>
  <si>
    <t>Cos phi reference = 1.000</t>
  </si>
  <si>
    <t>G8.1.4.0</t>
  </si>
  <si>
    <t>Iq reference = 0</t>
  </si>
  <si>
    <t>G8.1.4.1</t>
  </si>
  <si>
    <t>Q reference = 0.0%</t>
  </si>
  <si>
    <t>G8.1.4.2</t>
  </si>
  <si>
    <t>Vref = 100.00%</t>
  </si>
  <si>
    <t>G8.1.4.3</t>
  </si>
  <si>
    <t>G8.1.5.0</t>
  </si>
  <si>
    <t>Excitation = Capacitive</t>
  </si>
  <si>
    <t>G8.1.5.1</t>
  </si>
  <si>
    <t>V1=90%</t>
  </si>
  <si>
    <t>G8.1.6</t>
  </si>
  <si>
    <t>V2 = 92.00%</t>
  </si>
  <si>
    <t>V3 = 108.00%</t>
  </si>
  <si>
    <t>G8.1.7</t>
  </si>
  <si>
    <t>V4 =  110.00%</t>
  </si>
  <si>
    <t>G8.1.8</t>
  </si>
  <si>
    <t>Q1 = 48.43%</t>
  </si>
  <si>
    <t>Q2 = 0.00%</t>
  </si>
  <si>
    <t>G8.1.9</t>
  </si>
  <si>
    <t>G8.1.10</t>
  </si>
  <si>
    <t>Q3 = 0.00%</t>
  </si>
  <si>
    <t>G8.1.11</t>
  </si>
  <si>
    <t>Q4 = 48.43%</t>
  </si>
  <si>
    <t>G8.1.12</t>
  </si>
  <si>
    <t>V hysterisis = 1.0%</t>
  </si>
  <si>
    <t>G8.1.13</t>
  </si>
  <si>
    <t>P activation = 20%</t>
  </si>
  <si>
    <t>G8.1.14</t>
  </si>
  <si>
    <t>P deactivation = 5.0%</t>
  </si>
  <si>
    <t>G8.1.15</t>
  </si>
  <si>
    <t>G8.1.16</t>
  </si>
  <si>
    <t>G8.1.17</t>
  </si>
  <si>
    <t>Response Time = 5.0 s</t>
  </si>
  <si>
    <t>Response Tdelay = 0.3 s</t>
  </si>
  <si>
    <t>Leak Protection Type</t>
  </si>
  <si>
    <t>Fault Threshold = 5.0kOhms</t>
  </si>
  <si>
    <t>Fault Recover Threshold = 115%</t>
  </si>
  <si>
    <t>Warning Theshold=50.0kOhms</t>
  </si>
  <si>
    <t>G9.2.1</t>
  </si>
  <si>
    <t>G9.2.2</t>
  </si>
  <si>
    <t>G9.2.3</t>
  </si>
  <si>
    <t>G9.2.4</t>
  </si>
  <si>
    <t>G9.2.7</t>
  </si>
  <si>
    <t>Self Test exec per = 1440</t>
  </si>
  <si>
    <t>Self Test Manual Command</t>
  </si>
  <si>
    <t>G9.2.8</t>
  </si>
  <si>
    <t>G10.1</t>
  </si>
  <si>
    <t>Du Type = HEM</t>
  </si>
  <si>
    <t>Working Mode = GFDI + IMI</t>
  </si>
  <si>
    <t>G10.2</t>
  </si>
  <si>
    <t>Enabled NEC = NEC 2017</t>
  </si>
  <si>
    <t>G10.2b</t>
  </si>
  <si>
    <t>Faults allowed 4 = No Faults</t>
  </si>
  <si>
    <t>Faults allowed 7 = No Faults</t>
  </si>
  <si>
    <t>pcs_faults_allowed_number</t>
  </si>
  <si>
    <t>pcs_faults_allowed_1</t>
  </si>
  <si>
    <t>pcs_faults_allowed_2</t>
  </si>
  <si>
    <t>pcs_faults_allowed_3</t>
  </si>
  <si>
    <t>pcs_faults_allowed_4</t>
  </si>
  <si>
    <t>pcs_faults_allowed_5</t>
  </si>
  <si>
    <t>pcs_faults_allowed_6</t>
  </si>
  <si>
    <t>pcs_faults_allowed_7</t>
  </si>
  <si>
    <t>pcs_faults_allowed_8</t>
  </si>
  <si>
    <t>pcs_faults_allowed_9</t>
  </si>
  <si>
    <t>pcs_faults_allowed_10</t>
  </si>
  <si>
    <t>pcs_faults_exception_1</t>
  </si>
  <si>
    <t>pcs_faults_exception_2</t>
  </si>
  <si>
    <t>pcs_faults_exception_3</t>
  </si>
  <si>
    <t>pcs_faults_exception_4</t>
  </si>
  <si>
    <t>pcs_faults_exception_5</t>
  </si>
  <si>
    <t>pcs_faults_exception_6</t>
  </si>
  <si>
    <t>pcs_faults_exception_7</t>
  </si>
  <si>
    <t>pcs_faults_exception_8</t>
  </si>
  <si>
    <t>pcs_faults_exception_9</t>
  </si>
  <si>
    <t>pcs_enable_5_4b_1</t>
  </si>
  <si>
    <t>pcs_5_4b_1_V1</t>
  </si>
  <si>
    <t>pcs_5_4b_1_f1</t>
  </si>
  <si>
    <t>pcs_5_4b_1_t1</t>
  </si>
  <si>
    <t>pcs_enable_5_4b_2</t>
  </si>
  <si>
    <t>pcs_5_4b_2_V2</t>
  </si>
  <si>
    <t>pcs_5_4b_2_f2</t>
  </si>
  <si>
    <t>pcs_5_4b_2_t2</t>
  </si>
  <si>
    <t>pcs_enable_5_4b_3</t>
  </si>
  <si>
    <t>pcs_5_4b_3_V3</t>
  </si>
  <si>
    <t>pcs_5_4b_3_f3</t>
  </si>
  <si>
    <t>pcs_5_4b_3_t3</t>
  </si>
  <si>
    <t>pcs_enable_5_4b_4</t>
  </si>
  <si>
    <t>pcs_5_4b_4_V4</t>
  </si>
  <si>
    <t>pcs_5_4b_4_f4</t>
  </si>
  <si>
    <t>pcs_5_4b_4_t4</t>
  </si>
  <si>
    <t>pcs_igbt_temp_thres_fit</t>
  </si>
  <si>
    <t>pcs_igbt_temp_hist</t>
  </si>
  <si>
    <t>pcs_module_temp_thres_fit</t>
  </si>
  <si>
    <t>pcs_module_temp_hist</t>
  </si>
  <si>
    <t>pcs_internal_temp_thres_fit</t>
  </si>
  <si>
    <t>pcs_hvpl_filter_hz_100_hz</t>
  </si>
  <si>
    <t>pcs_hvpl_test_level_20</t>
  </si>
  <si>
    <t>pcs_earth_current</t>
  </si>
  <si>
    <t>pcs_modbus_parity</t>
  </si>
  <si>
    <t>pcs_modbus_stop_bits</t>
  </si>
  <si>
    <t>pcs_modbus_master</t>
  </si>
  <si>
    <t>pcs_automatic_ip</t>
  </si>
  <si>
    <t>pcs_ip_address_a</t>
  </si>
  <si>
    <t>pcs_ip_address_b</t>
  </si>
  <si>
    <t>pcs_ip_address_c</t>
  </si>
  <si>
    <t>pcs_ip_address_d</t>
  </si>
  <si>
    <t>pcs_subnet_a</t>
  </si>
  <si>
    <t>pcs_subnet_b</t>
  </si>
  <si>
    <t>pcs_subnet_c</t>
  </si>
  <si>
    <t>pcs_subnet_d</t>
  </si>
  <si>
    <t>pcs_gateway_a</t>
  </si>
  <si>
    <t>pcs_gateway_b</t>
  </si>
  <si>
    <t>pcs_gateway_c</t>
  </si>
  <si>
    <t>pcs_gateway_d</t>
  </si>
  <si>
    <t>pcs_mac_a</t>
  </si>
  <si>
    <t>pcs_mac_b</t>
  </si>
  <si>
    <t>pcs_mac_c</t>
  </si>
  <si>
    <t>pcs_mac_d</t>
  </si>
  <si>
    <t>pcs_mac_e</t>
  </si>
  <si>
    <t>pcs_mac_f</t>
  </si>
  <si>
    <t>pcs_reset_refs_time_s</t>
  </si>
  <si>
    <t>pcs_comms_fault_time_s_s</t>
  </si>
  <si>
    <t>pcs_home_p_ref_0_0</t>
  </si>
  <si>
    <t>pcs_home_q_ref_0_0</t>
  </si>
  <si>
    <t>pcs_assigned_ip_a</t>
  </si>
  <si>
    <t>pcs_assigned_ip_b</t>
  </si>
  <si>
    <t>pcs_assigned_ip_c</t>
  </si>
  <si>
    <t>pcs_assigned_ip_d</t>
  </si>
  <si>
    <t>pcs_assigned_subnet_a</t>
  </si>
  <si>
    <t>pcs_assigned_subnet_b</t>
  </si>
  <si>
    <t>pcs_assigned_subnet_c</t>
  </si>
  <si>
    <t>pcs_assigned_subnet_d</t>
  </si>
  <si>
    <t>pcs_assigned_gateway_a</t>
  </si>
  <si>
    <t>pcs_assigned_gateway_b</t>
  </si>
  <si>
    <t>pcs_assigned_gateway_c</t>
  </si>
  <si>
    <t>pcs_assigned_gateway_d</t>
  </si>
  <si>
    <t>pcs_enable_g_1</t>
  </si>
  <si>
    <t>pcs_number_of_retries</t>
  </si>
  <si>
    <t>pcs_delay_between_retries_s_s</t>
  </si>
  <si>
    <t>pcs_reset_retries_timeout</t>
  </si>
  <si>
    <t>pcs_all_faults_enabled</t>
  </si>
  <si>
    <t>G0.1</t>
  </si>
  <si>
    <t>G0.2</t>
  </si>
  <si>
    <t>G0.3</t>
  </si>
  <si>
    <t>E-Stop</t>
  </si>
  <si>
    <t>G0.4</t>
  </si>
  <si>
    <t>pcs_e_stop</t>
  </si>
  <si>
    <t>Min</t>
  </si>
  <si>
    <t>Hrs</t>
  </si>
  <si>
    <t>UTC</t>
  </si>
  <si>
    <t>-720 to 840</t>
  </si>
  <si>
    <t>0 = cap, 1 = ind</t>
  </si>
  <si>
    <t>Connection Name</t>
  </si>
  <si>
    <t>Component ID</t>
  </si>
  <si>
    <t>Heartbeat Enabled</t>
  </si>
  <si>
    <t>Component Heartbeat Read URI</t>
  </si>
  <si>
    <t>Component Heartbeat Write URI</t>
  </si>
  <si>
    <t>Modbus Heartbeat Timeout ms</t>
  </si>
  <si>
    <t>Component Heartbeat Timeout ms</t>
  </si>
  <si>
    <t>Frequency</t>
  </si>
  <si>
    <t>Offset Time</t>
  </si>
  <si>
    <t>Device ID</t>
  </si>
  <si>
    <t>hexAddress</t>
  </si>
  <si>
    <t>Auto Reset Enable</t>
  </si>
  <si>
    <t xml:space="preserve">G0: Remote Control </t>
  </si>
  <si>
    <t>G1: General</t>
  </si>
  <si>
    <t>G2: Running conditions. 0 to 1500 Volts</t>
  </si>
  <si>
    <t>G3: Limits. 100 = 10000</t>
  </si>
  <si>
    <t>G4: Algorithms</t>
  </si>
  <si>
    <t>G4.2.1.8</t>
  </si>
  <si>
    <t>G4.3.1.8</t>
  </si>
  <si>
    <t>LVRT Reference</t>
  </si>
  <si>
    <t>OVRT Reference</t>
  </si>
  <si>
    <t>Night Mode Enable</t>
  </si>
  <si>
    <t>Night Mode Q ref</t>
  </si>
  <si>
    <t>Night Mode Vbus Ref</t>
  </si>
  <si>
    <t>P Start Gradient</t>
  </si>
  <si>
    <t>Q Start Gradient</t>
  </si>
  <si>
    <t>P Rise Gradient</t>
  </si>
  <si>
    <t>Q Rise Gradient</t>
  </si>
  <si>
    <t>P Drop Gradient</t>
  </si>
  <si>
    <t>Q Drop Gradient</t>
  </si>
  <si>
    <t>P Stop Gradient</t>
  </si>
  <si>
    <t>Q Stop Gradient</t>
  </si>
  <si>
    <t>pcs_p_algo_pri</t>
  </si>
  <si>
    <t>pcs_lvrt_ref</t>
  </si>
  <si>
    <t>pcs_ovrt_ref</t>
  </si>
  <si>
    <t>pcs_night_mode_enable</t>
  </si>
  <si>
    <t>pcs_night_mode_q_ref</t>
  </si>
  <si>
    <t>pcs_night_mode_vbus_ref</t>
  </si>
  <si>
    <t>pcs_night_mode_activate</t>
  </si>
  <si>
    <t>pcs_start_grad_p_enable</t>
  </si>
  <si>
    <t>pcs_start_grad_p</t>
  </si>
  <si>
    <t>pcs_start_grad_q_enable</t>
  </si>
  <si>
    <t>pcs_start_grad_q</t>
  </si>
  <si>
    <t>pcs_rise_grad_p_enable</t>
  </si>
  <si>
    <t>pcs_rise_grad_p</t>
  </si>
  <si>
    <t>pcs_rise_grad_q_enable</t>
  </si>
  <si>
    <t>pcs_rise_grad_q</t>
  </si>
  <si>
    <t>pcs_drop_grad_p_enable</t>
  </si>
  <si>
    <t>pcs_drop_grad_p</t>
  </si>
  <si>
    <t>pcs_drop_grad_q_enable</t>
  </si>
  <si>
    <t>pcs_drop_grad_q</t>
  </si>
  <si>
    <t>pcs_stop_grad_p_enable</t>
  </si>
  <si>
    <t>pcs_stop_grad_p</t>
  </si>
  <si>
    <t>pcs_stop_grad_q_enable</t>
  </si>
  <si>
    <t>pcs_stop_grad_q</t>
  </si>
  <si>
    <t>P Rise Gradient Enable</t>
  </si>
  <si>
    <t>Q Start Gradient Enable</t>
  </si>
  <si>
    <t>P Start Gradient Enable</t>
  </si>
  <si>
    <t>Q Rise Gradient Enable</t>
  </si>
  <si>
    <t>P Drop Gradient Enable</t>
  </si>
  <si>
    <t>Q Drop Gradient Enable</t>
  </si>
  <si>
    <t>P Stop Gradient Enable</t>
  </si>
  <si>
    <t>Q Stop Gradient Enable</t>
  </si>
  <si>
    <t>Trackers Enable</t>
  </si>
  <si>
    <t>Trackers Vac Out</t>
  </si>
  <si>
    <t>Trackers Vac min</t>
  </si>
  <si>
    <t>Trackers Time Start</t>
  </si>
  <si>
    <t>G4.9.4</t>
  </si>
  <si>
    <t>pcs_tracker_time_start</t>
  </si>
  <si>
    <t>pcs_tracker_vac_min</t>
  </si>
  <si>
    <t>pcs_tracker_vac_out</t>
  </si>
  <si>
    <t>pcs_tracker_enable</t>
  </si>
  <si>
    <t>V/P Enable</t>
  </si>
  <si>
    <t>V/P V1</t>
  </si>
  <si>
    <t>V/P V2</t>
  </si>
  <si>
    <t>V/P P1</t>
  </si>
  <si>
    <t>V/P P2</t>
  </si>
  <si>
    <t>pcs_vp_enable</t>
  </si>
  <si>
    <t>pcs_vp_v1</t>
  </si>
  <si>
    <t>pcs_vp_v2</t>
  </si>
  <si>
    <t>pcs_vp_p1</t>
  </si>
  <si>
    <t>pcs_vp_p2</t>
  </si>
  <si>
    <t>pcs_vp_hysteresis</t>
  </si>
  <si>
    <t>pcs_vp_delay_hysteresis</t>
  </si>
  <si>
    <t>pcs_vp_response_tiime</t>
  </si>
  <si>
    <t>pcs_vp_ref_power</t>
  </si>
  <si>
    <t>pcs_vp_rec_mode</t>
  </si>
  <si>
    <t>V/P Hysteresis</t>
  </si>
  <si>
    <t>V/P Delay Hysterisis</t>
  </si>
  <si>
    <t>V/P Response Time</t>
  </si>
  <si>
    <t>V/P Ref Power Rel</t>
  </si>
  <si>
    <t xml:space="preserve">V/P Recover Mode </t>
  </si>
  <si>
    <t>SVR Enable</t>
  </si>
  <si>
    <t>Suppression of Voltage Rise</t>
  </si>
  <si>
    <t>SVR V1 Threshold</t>
  </si>
  <si>
    <t>SVR V1 Hysteresis</t>
  </si>
  <si>
    <t>SVR Grad Inj Q</t>
  </si>
  <si>
    <t>SVR Grad Recover Q</t>
  </si>
  <si>
    <t>SVR CosFi limit</t>
  </si>
  <si>
    <t>SVR V2 Threshold</t>
  </si>
  <si>
    <t>SVR V2 Hysteresis</t>
  </si>
  <si>
    <t>SVR Grad Reduction P</t>
  </si>
  <si>
    <t>SVR Grad Recover P</t>
  </si>
  <si>
    <t>pcs_svr_enable</t>
  </si>
  <si>
    <t>pcs_svr_v1_threshold</t>
  </si>
  <si>
    <t>pcs_svr_v1_hysteresis</t>
  </si>
  <si>
    <t>pcs_svr_grad_inject</t>
  </si>
  <si>
    <t>pcs_svr_grad_recover_q</t>
  </si>
  <si>
    <t>pcs_svr_cosfi_limit</t>
  </si>
  <si>
    <t>pcs_svr_v2_threshold</t>
  </si>
  <si>
    <t>pcs_svr_v2_hysetresis</t>
  </si>
  <si>
    <t>pcs_svr_grad_reduction_p</t>
  </si>
  <si>
    <t>pcs_svr_grad_recover_p</t>
  </si>
  <si>
    <t>Active Balancing Activate</t>
  </si>
  <si>
    <t>G4.12.1.2</t>
  </si>
  <si>
    <t>G4.12.2.2</t>
  </si>
  <si>
    <t>G4.12.2.5</t>
  </si>
  <si>
    <t>G4.12.3.2</t>
  </si>
  <si>
    <t>G4.12.3.3</t>
  </si>
  <si>
    <t>Bank Balancing Activate</t>
  </si>
  <si>
    <t>Bank Balancing Reconnect Gradient</t>
  </si>
  <si>
    <t>60 to 3600s</t>
  </si>
  <si>
    <t>0.1 to 3000.0 %/s</t>
  </si>
  <si>
    <t>60 to 3600 s</t>
  </si>
  <si>
    <t>pcs_active_bal_activate</t>
  </si>
  <si>
    <t>pcs_bank_bal_activate</t>
  </si>
  <si>
    <t>pcs_bank_bal_reconnect_grad</t>
  </si>
  <si>
    <t>pcs_cvsb_activate</t>
  </si>
  <si>
    <t>pcs_cvsb_time_to_enter</t>
  </si>
  <si>
    <t>LV Slow Protection</t>
  </si>
  <si>
    <t>LV Fast Protection</t>
  </si>
  <si>
    <t>LV Fast 2 Protection</t>
  </si>
  <si>
    <t>LV Very Fast Protection</t>
  </si>
  <si>
    <t>LV Very Fast 2 Protection</t>
  </si>
  <si>
    <t>LV Interpolation</t>
  </si>
  <si>
    <t>LV Delay Slow Protection</t>
  </si>
  <si>
    <t>LV Delay Fast Protection</t>
  </si>
  <si>
    <t>LV Fast Protection 2</t>
  </si>
  <si>
    <t>LV Delay Fast Protection 2</t>
  </si>
  <si>
    <t xml:space="preserve">LV Very Fast Protection </t>
  </si>
  <si>
    <t>LV Delay Very Fast Protection</t>
  </si>
  <si>
    <t>LV Very Fast Protection 2</t>
  </si>
  <si>
    <t>LV Delay Very Fast Protection 2</t>
  </si>
  <si>
    <t>pcs_lv_interpolation</t>
  </si>
  <si>
    <t>HV Slow Protection</t>
  </si>
  <si>
    <t>HV Fast Protection</t>
  </si>
  <si>
    <t>HV Fast 2 Protection</t>
  </si>
  <si>
    <t>HV Very Fast 2 Protection</t>
  </si>
  <si>
    <t>HV Interpolation</t>
  </si>
  <si>
    <t>HV Delay Slow Protection</t>
  </si>
  <si>
    <t>HV Delay Fast Protection</t>
  </si>
  <si>
    <t>HV Fast Protection 2</t>
  </si>
  <si>
    <t>HV Delay Fast Protection 2</t>
  </si>
  <si>
    <t xml:space="preserve">HV Very Fast Protection </t>
  </si>
  <si>
    <t>HV Delay Very Fast Protection</t>
  </si>
  <si>
    <t>HV Very Fast Protection 2</t>
  </si>
  <si>
    <t>HV Delay Very Fast Protection 2</t>
  </si>
  <si>
    <t>pcs_hv_interpolation</t>
  </si>
  <si>
    <t>HV Very Fast Protection</t>
  </si>
  <si>
    <t>G5.2.1.0</t>
  </si>
  <si>
    <t>G5.2.1.2</t>
  </si>
  <si>
    <t>G5.2.1.1</t>
  </si>
  <si>
    <t>G5.2.1.3</t>
  </si>
  <si>
    <t>G5.2.1.4</t>
  </si>
  <si>
    <t>G5.2.1b</t>
  </si>
  <si>
    <t>G5.2.2</t>
  </si>
  <si>
    <t>G5.2.3</t>
  </si>
  <si>
    <t>G5.2.4</t>
  </si>
  <si>
    <t>G5.2.5</t>
  </si>
  <si>
    <t>G5.2.6</t>
  </si>
  <si>
    <t>G5.2.7</t>
  </si>
  <si>
    <t>G5.2.8</t>
  </si>
  <si>
    <t>G5.2.9</t>
  </si>
  <si>
    <t>G5.2.10</t>
  </si>
  <si>
    <t>G5.2.11</t>
  </si>
  <si>
    <t>G5: Protections</t>
  </si>
  <si>
    <t>LV Protections Enable</t>
  </si>
  <si>
    <t>LF Slow Protection</t>
  </si>
  <si>
    <t>LF Slow 2 Protection</t>
  </si>
  <si>
    <t>LF Fast Protection</t>
  </si>
  <si>
    <t>LF Very Fast 2 Protection</t>
  </si>
  <si>
    <t>LF Delay Slow Protection</t>
  </si>
  <si>
    <t>LF Very Fast Protection</t>
  </si>
  <si>
    <t>LF Delay Slow 2 Protection</t>
  </si>
  <si>
    <t>LF Delay Fast Protection</t>
  </si>
  <si>
    <t>LF Delay Very Fast Protection</t>
  </si>
  <si>
    <t>LF Delay Very Fast 2 Protection</t>
  </si>
  <si>
    <t>G5.2.1</t>
  </si>
  <si>
    <t>LF Protections Enable</t>
  </si>
  <si>
    <t>HV Protections Enable</t>
  </si>
  <si>
    <t>HF Protections Enable</t>
  </si>
  <si>
    <t>HF Slow Protection</t>
  </si>
  <si>
    <t>HF Slow 2 Protection</t>
  </si>
  <si>
    <t>HF Fast Protection</t>
  </si>
  <si>
    <t>HF Very Fast Protection</t>
  </si>
  <si>
    <t>HF Very Fast 2 Protection</t>
  </si>
  <si>
    <t>HF Delay Slow Protection</t>
  </si>
  <si>
    <t>HF Delay Slow 2 Protection</t>
  </si>
  <si>
    <t>HF Delay Fast Protection</t>
  </si>
  <si>
    <t>HF Delay Very Fast Protection</t>
  </si>
  <si>
    <t>HF Delay Very Fast 2 Protection</t>
  </si>
  <si>
    <t>G5.4.2</t>
  </si>
  <si>
    <t>G5.4.3</t>
  </si>
  <si>
    <t>G5.4.4</t>
  </si>
  <si>
    <t>G5.4.5</t>
  </si>
  <si>
    <t>G5.4.6</t>
  </si>
  <si>
    <t>G5.4.7</t>
  </si>
  <si>
    <t>G5.4.8</t>
  </si>
  <si>
    <t>G5.4.9</t>
  </si>
  <si>
    <t>G5.4.10</t>
  </si>
  <si>
    <t>G5.4.11</t>
  </si>
  <si>
    <t>Unbalance Protections</t>
  </si>
  <si>
    <t>pcs_unbalance_i_threshold</t>
  </si>
  <si>
    <t>pcs_unbalance_i_min</t>
  </si>
  <si>
    <t>pcs_unbalance_i_delay</t>
  </si>
  <si>
    <t>pcs_unbalance_v_threshold</t>
  </si>
  <si>
    <t>pcs_unbalance_v_delay</t>
  </si>
  <si>
    <t>Anti Islanding Enable</t>
  </si>
  <si>
    <t>Anti Islanding off</t>
  </si>
  <si>
    <t>Anti Islanding Active</t>
  </si>
  <si>
    <t>Anti Islanding Passive</t>
  </si>
  <si>
    <t>Anti Islanding Simultaneous</t>
  </si>
  <si>
    <t>pcs_lv_slow</t>
  </si>
  <si>
    <t>pcs_lv_fast</t>
  </si>
  <si>
    <t>pcs_lv_fast_2</t>
  </si>
  <si>
    <t>pcs_lv_very_fast</t>
  </si>
  <si>
    <t>pcs_lv_very_fast_2</t>
  </si>
  <si>
    <t>pcs_lv_delay_slow</t>
  </si>
  <si>
    <t>pcs_lv_delay_fast</t>
  </si>
  <si>
    <t>pcs_lv_delay_fast_2</t>
  </si>
  <si>
    <t>pcs_lv_delay_very_fast</t>
  </si>
  <si>
    <t>pcs_lv_delay_very_fast_2</t>
  </si>
  <si>
    <t>pcs_hv_slow</t>
  </si>
  <si>
    <t>pcs_hv_fast</t>
  </si>
  <si>
    <t>pcs_hv_fast_2</t>
  </si>
  <si>
    <t>pcs_hv_very_fast</t>
  </si>
  <si>
    <t>pcs_hv_very_fast_2</t>
  </si>
  <si>
    <t>pcs_hv_delay_slow</t>
  </si>
  <si>
    <t>pcs_hv_delay_fast</t>
  </si>
  <si>
    <t>pcs_hv_delay_fast_2</t>
  </si>
  <si>
    <t>pcs_hv_delay_very_fast</t>
  </si>
  <si>
    <t>pcs_hv_delay_very_fast_2</t>
  </si>
  <si>
    <t>pcs_lf_enable</t>
  </si>
  <si>
    <t>pcs_hv_enable</t>
  </si>
  <si>
    <t>pcs_lv_enable</t>
  </si>
  <si>
    <t>pcs_lf_slow</t>
  </si>
  <si>
    <t>pcs_lf_slow_2</t>
  </si>
  <si>
    <t>pcs_lf_delay_slow_2</t>
  </si>
  <si>
    <t>pcs_lf_delay_slow</t>
  </si>
  <si>
    <t>pcs_lf_fast</t>
  </si>
  <si>
    <t>pcs_lf_very_fast</t>
  </si>
  <si>
    <t>pcs_lf_very_fast_2</t>
  </si>
  <si>
    <t>pcs_lf_delay_fast</t>
  </si>
  <si>
    <t>pcs_lf_delay_very_fast</t>
  </si>
  <si>
    <t>pcs_lf_delay_very_fast_2</t>
  </si>
  <si>
    <t>pcs_hf_enable</t>
  </si>
  <si>
    <t>pcs_hf_slow</t>
  </si>
  <si>
    <t>pcs_hf_slow_2</t>
  </si>
  <si>
    <t>pcs_hf_fast</t>
  </si>
  <si>
    <t>pcs_hf_very_fast</t>
  </si>
  <si>
    <t>pcs_hf_very_fast_2</t>
  </si>
  <si>
    <t>pcs_hf_delay_slow</t>
  </si>
  <si>
    <t>pcs_hf_delay_slow_2</t>
  </si>
  <si>
    <t>pcs_hf_delay_fast</t>
  </si>
  <si>
    <t>pcs_hf_delay_very_fast</t>
  </si>
  <si>
    <t>pcs_hf_delay_very_fast_2</t>
  </si>
  <si>
    <t>pcs_unbalance_enable</t>
  </si>
  <si>
    <t>pcs_unbalance_i</t>
  </si>
  <si>
    <t>pcs_unbalance_v</t>
  </si>
  <si>
    <t>pcs_antiislanding_enable</t>
  </si>
  <si>
    <t>pcs_antiislanding_off</t>
  </si>
  <si>
    <t>pcs_antiislanding_active</t>
  </si>
  <si>
    <t>pcs_antiislanding_passive</t>
  </si>
  <si>
    <t>pcs_antiislanding_simultaneous</t>
  </si>
  <si>
    <t>HVPL Enable 5.9.1</t>
  </si>
  <si>
    <t>HVPL Enable 5.9.1 No</t>
  </si>
  <si>
    <t>HVPL Enable 5.9.1 Yes</t>
  </si>
  <si>
    <t>HVPL Activation Level = 5%</t>
  </si>
  <si>
    <t xml:space="preserve">HVPL Scale = 1000 </t>
  </si>
  <si>
    <t>HVPL Fault Level = 0</t>
  </si>
  <si>
    <t>HVPL delay fault = 2.0 s</t>
  </si>
  <si>
    <t>HVPL Start Test</t>
  </si>
  <si>
    <t>HVPL Start Test no</t>
  </si>
  <si>
    <t>HVPL Start Test yes</t>
  </si>
  <si>
    <t>pcs_hvpl_enable</t>
  </si>
  <si>
    <t>pcs_bit_hvpl_no</t>
  </si>
  <si>
    <t>pcs_hvpl_activation_level_5</t>
  </si>
  <si>
    <t>pcs_hvpl_scale_1000</t>
  </si>
  <si>
    <t>pcs_hvpl_fault_level_0</t>
  </si>
  <si>
    <t>pcs_hvpl_delay_fault_s_0_s</t>
  </si>
  <si>
    <t>pcs_hvpl_start_test</t>
  </si>
  <si>
    <t>pcs_bit_hvpl_yes</t>
  </si>
  <si>
    <t>pcs_bit_hvpl_test_no</t>
  </si>
  <si>
    <t>pcs_bit_hvpl_test_yes</t>
  </si>
  <si>
    <t>pcs_high_vdc_delay</t>
  </si>
  <si>
    <t>Delay High Vdc = 1 s</t>
  </si>
  <si>
    <t>pcs_du_overcurrent</t>
  </si>
  <si>
    <t>s</t>
  </si>
  <si>
    <t>bps</t>
  </si>
  <si>
    <t>pcs_mv_manometer_delay</t>
  </si>
  <si>
    <t>pcs_mv_manometer_fault</t>
  </si>
  <si>
    <t>pcs_lv_manometer_fault</t>
  </si>
  <si>
    <t>pcs_lv_manometer_delay</t>
  </si>
  <si>
    <t>pcs_display_baudrate</t>
  </si>
  <si>
    <t>pcs_modbus_address</t>
  </si>
  <si>
    <t>pcs_modbus_baudrate</t>
  </si>
  <si>
    <t>P control Mode</t>
  </si>
  <si>
    <t>pcs_p_control_mode</t>
  </si>
  <si>
    <t>pcs_bit_p_mode_i</t>
  </si>
  <si>
    <t>pcs_bit_p_mode_p</t>
  </si>
  <si>
    <t>pcs_q_control_mode</t>
  </si>
  <si>
    <t>pcs_bit_q_mode_cosphi</t>
  </si>
  <si>
    <t>pcs_bit_q_mode_q</t>
  </si>
  <si>
    <t>pcs_bit_q_mode_i</t>
  </si>
  <si>
    <t>pcs_bit_q_mode_vq</t>
  </si>
  <si>
    <t>pcs_p_p_reference</t>
  </si>
  <si>
    <t>pcs_p_id_reference</t>
  </si>
  <si>
    <t>pcs_q_cosphi_reference</t>
  </si>
  <si>
    <t>pcs_q_iq_reference</t>
  </si>
  <si>
    <t>pcs_q_q_reference</t>
  </si>
  <si>
    <t>pcs_q_v_reference</t>
  </si>
  <si>
    <t>pcs_excitation</t>
  </si>
  <si>
    <t>Excitation</t>
  </si>
  <si>
    <t>Excitation = Inductive</t>
  </si>
  <si>
    <t>pcs_bit_excitation_cap</t>
  </si>
  <si>
    <t>pcs_bit_excitation_ind</t>
  </si>
  <si>
    <t>pcs_vq_v1</t>
  </si>
  <si>
    <t>pcs_vq_v2</t>
  </si>
  <si>
    <t>pcs_vq_v3</t>
  </si>
  <si>
    <t>pcs_vq_v4</t>
  </si>
  <si>
    <t>pcs_vq_q1</t>
  </si>
  <si>
    <t>pcs_vq_q2</t>
  </si>
  <si>
    <t>pcs_vq_q3</t>
  </si>
  <si>
    <t>pcs_vq_q4</t>
  </si>
  <si>
    <t>pcs_vq_hysterisis</t>
  </si>
  <si>
    <t>pcs_vq_p_activation</t>
  </si>
  <si>
    <t>pcs_vq_p_deactivation</t>
  </si>
  <si>
    <t>pcs_vq_response_delay</t>
  </si>
  <si>
    <t>pcs_vq_response_time</t>
  </si>
  <si>
    <t>pcs_faults_exception_10</t>
  </si>
  <si>
    <t>pcs_faults_exception_number</t>
  </si>
  <si>
    <t>IMI Activation</t>
  </si>
  <si>
    <t>G9.2.1a</t>
  </si>
  <si>
    <t>G9.3.1</t>
  </si>
  <si>
    <t>G9.3.1a</t>
  </si>
  <si>
    <t>G9.3.2</t>
  </si>
  <si>
    <t>G9.3.3</t>
  </si>
  <si>
    <t>G9.3.4</t>
  </si>
  <si>
    <t>G9.3.7</t>
  </si>
  <si>
    <t>G9.3.8</t>
  </si>
  <si>
    <t>G9.4.1</t>
  </si>
  <si>
    <t>G9.4.1a</t>
  </si>
  <si>
    <t>G9.4.2</t>
  </si>
  <si>
    <t>G9.4.3</t>
  </si>
  <si>
    <t>G9.4.4</t>
  </si>
  <si>
    <t>G9.4.7</t>
  </si>
  <si>
    <t>G9.4.8</t>
  </si>
  <si>
    <t>pcs_leak_protection_type_1</t>
  </si>
  <si>
    <t>pcs_leak_imi_activation_1</t>
  </si>
  <si>
    <t>pcs_leak_fault_threshold_1</t>
  </si>
  <si>
    <t>pcs_leak_fault_recover_threshold_1</t>
  </si>
  <si>
    <t>pcs_leak_warning_theshold_1</t>
  </si>
  <si>
    <t>pcs_leak_self_test_exec_period_1</t>
  </si>
  <si>
    <t>pcs_leak_self_test_manual_command_1</t>
  </si>
  <si>
    <t>pcs_leak_protection_type_2</t>
  </si>
  <si>
    <t>pcs_leak_imi_activation_2</t>
  </si>
  <si>
    <t>pcs_leak_fault_threshold_2</t>
  </si>
  <si>
    <t>pcs_leak_fault_recover_threshold_2</t>
  </si>
  <si>
    <t>pcs_leak_warning_theshold_2</t>
  </si>
  <si>
    <t>pcs_leak_self_test_exec_period_2</t>
  </si>
  <si>
    <t>pcs_leak_self_test_manual_command_2</t>
  </si>
  <si>
    <t>pcs_leak_protection_type_3</t>
  </si>
  <si>
    <t>pcs_leak_imi_activation_3</t>
  </si>
  <si>
    <t>pcs_leak_fault_threshold_3</t>
  </si>
  <si>
    <t>pcs_leak_fault_recover_threshold_3</t>
  </si>
  <si>
    <t>pcs_leak_warning_theshold_3</t>
  </si>
  <si>
    <t>pcs_leak_self_test_exec_period_3</t>
  </si>
  <si>
    <t>pcs_leak_self_test_manual_command_3</t>
  </si>
  <si>
    <t>pcs_du_type</t>
  </si>
  <si>
    <t>pcs_working_mode</t>
  </si>
  <si>
    <t>pcs_enabled_nec</t>
  </si>
  <si>
    <t>Battery Module Model</t>
  </si>
  <si>
    <t>G15.1.1</t>
  </si>
  <si>
    <t>BMS Banks Enabled</t>
  </si>
  <si>
    <t>G15.1.2</t>
  </si>
  <si>
    <t>pcs_battery_module_model</t>
  </si>
  <si>
    <t>pcs_bms_banks_enabled</t>
  </si>
  <si>
    <t>G5.4b.1.1</t>
  </si>
  <si>
    <t>G5.4b.1.2</t>
  </si>
  <si>
    <t>G5.4b.1.3</t>
  </si>
  <si>
    <t>G5.4b.1.4</t>
  </si>
  <si>
    <t>G5.4b.2.1</t>
  </si>
  <si>
    <t>G5.4b.2.2</t>
  </si>
  <si>
    <t>G5.4b.2.3</t>
  </si>
  <si>
    <t>G5.4b.2.4</t>
  </si>
  <si>
    <t>G5.4b.3.1</t>
  </si>
  <si>
    <t>G5.4b.3.2</t>
  </si>
  <si>
    <t>G5.4b.3.3</t>
  </si>
  <si>
    <t>G5.4b.3.4</t>
  </si>
  <si>
    <t>G5.4b.4.1</t>
  </si>
  <si>
    <t>G5.4b.4.2</t>
  </si>
  <si>
    <t>G5.4b.4.3</t>
  </si>
  <si>
    <t>G5.4b.4.4</t>
  </si>
  <si>
    <t>G5.5.1</t>
  </si>
  <si>
    <t>G5.5.1.0</t>
  </si>
  <si>
    <t>G5.5.1.1</t>
  </si>
  <si>
    <t>G5.5.2</t>
  </si>
  <si>
    <t>G5.5.2b</t>
  </si>
  <si>
    <t>G5.5.3</t>
  </si>
  <si>
    <t>G5.5.4</t>
  </si>
  <si>
    <t>G5.5.5</t>
  </si>
  <si>
    <t>G5.6.1</t>
  </si>
  <si>
    <t>G5.6.1.0</t>
  </si>
  <si>
    <t>G5.6.1.1</t>
  </si>
  <si>
    <t>G5.6.1.2</t>
  </si>
  <si>
    <t>G5.6.1.3</t>
  </si>
  <si>
    <t>G5.7.1</t>
  </si>
  <si>
    <t>G5.7.2</t>
  </si>
  <si>
    <t>G5.7.3</t>
  </si>
  <si>
    <t>G5.7.4</t>
  </si>
  <si>
    <t>G5.7.5</t>
  </si>
  <si>
    <t>G5.9.1</t>
  </si>
  <si>
    <t>G5.9.1.0</t>
  </si>
  <si>
    <t>G5.9.1.1</t>
  </si>
  <si>
    <t>G5.9.2</t>
  </si>
  <si>
    <t>G5.9.3</t>
  </si>
  <si>
    <t>G5.9.4</t>
  </si>
  <si>
    <t>G5.9.5</t>
  </si>
  <si>
    <t>G5.9.6</t>
  </si>
  <si>
    <t>G5.9.7</t>
  </si>
  <si>
    <t>G5.9.7.0</t>
  </si>
  <si>
    <t>G5.9.7.1</t>
  </si>
  <si>
    <t>G5.9.8</t>
  </si>
  <si>
    <t>G5.11.1</t>
  </si>
  <si>
    <t>G5.11.2</t>
  </si>
  <si>
    <t>G5.11.3</t>
  </si>
  <si>
    <t>G5.11.4</t>
  </si>
  <si>
    <t>G5.11.5</t>
  </si>
  <si>
    <t>G5.11.6</t>
  </si>
  <si>
    <t>G5.11.7</t>
  </si>
  <si>
    <t>Constant Voltage Standby Activate</t>
  </si>
  <si>
    <t>Constant Voltage Standby  Time to Enter</t>
  </si>
  <si>
    <t>P</t>
  </si>
  <si>
    <t>Q</t>
  </si>
  <si>
    <t>SV1.1</t>
  </si>
  <si>
    <t>Real value = (Modbus value / 10)</t>
  </si>
  <si>
    <t>SV1.2</t>
  </si>
  <si>
    <t>SV1.3</t>
  </si>
  <si>
    <t>Real value = Modbus value</t>
  </si>
  <si>
    <t>SV1.4</t>
  </si>
  <si>
    <t>SV1.5</t>
  </si>
  <si>
    <t>SV1.6</t>
  </si>
  <si>
    <t>SV1.7</t>
  </si>
  <si>
    <t>SV1.8</t>
  </si>
  <si>
    <t>SV1.9</t>
  </si>
  <si>
    <t>SV1.10</t>
  </si>
  <si>
    <t>Cos phi</t>
  </si>
  <si>
    <t>Real value = (Modbus value / 1000)</t>
  </si>
  <si>
    <t>SV1.11</t>
  </si>
  <si>
    <t>Grid frequency</t>
  </si>
  <si>
    <t>Real value = (Modbus value / 100)</t>
  </si>
  <si>
    <t>SV1.13</t>
  </si>
  <si>
    <t>SV2.1.1</t>
  </si>
  <si>
    <t>DC Voltage Bus 1</t>
  </si>
  <si>
    <t>SV2.1.2</t>
  </si>
  <si>
    <t>DC Voltage Bus 2</t>
  </si>
  <si>
    <t>SV2.1.3</t>
  </si>
  <si>
    <t>DC Voltage Bus 3</t>
  </si>
  <si>
    <t>SV2.3</t>
  </si>
  <si>
    <t>DC voltage last linp</t>
  </si>
  <si>
    <t>SV2.4.1</t>
  </si>
  <si>
    <t>BESS 1 voltage bus</t>
  </si>
  <si>
    <t>SV2.4.2</t>
  </si>
  <si>
    <t>BESS 2 voltage bus</t>
  </si>
  <si>
    <t>SV2.4.3</t>
  </si>
  <si>
    <t>BESS 3 voltage bus</t>
  </si>
  <si>
    <t>SV2.5</t>
  </si>
  <si>
    <t>DC input power</t>
  </si>
  <si>
    <t>SV2.5a</t>
  </si>
  <si>
    <t>BESS1 DC input power</t>
  </si>
  <si>
    <t>SV2.5b</t>
  </si>
  <si>
    <t>BESS2 DC input power</t>
  </si>
  <si>
    <t>SV2.5c</t>
  </si>
  <si>
    <t>BESS3 DC input power</t>
  </si>
  <si>
    <t>SV2.6</t>
  </si>
  <si>
    <t>SV2.6a</t>
  </si>
  <si>
    <t>SV2.6b</t>
  </si>
  <si>
    <t>SV2.6c</t>
  </si>
  <si>
    <t>SV2.8</t>
  </si>
  <si>
    <t>Ref current DC BESS1</t>
  </si>
  <si>
    <t>SV2.9</t>
  </si>
  <si>
    <t>Ref current DC BESS2</t>
  </si>
  <si>
    <t>SV2.10</t>
  </si>
  <si>
    <t>Ref current DC BESS3</t>
  </si>
  <si>
    <t>SV3.2.1</t>
  </si>
  <si>
    <t>– MSB</t>
  </si>
  <si>
    <t>POI V estimated</t>
  </si>
  <si>
    <t>SV3.2.2a</t>
  </si>
  <si>
    <t>SV3.2.2b</t>
  </si>
  <si>
    <t>Resistor LSB</t>
  </si>
  <si>
    <t>SV3.2.3</t>
  </si>
  <si>
    <t>SV3.2.4</t>
  </si>
  <si>
    <t>SV3.2.5</t>
  </si>
  <si>
    <t>SV3.2.6</t>
  </si>
  <si>
    <t>SV3.3.1</t>
  </si>
  <si>
    <t>SV3.3.3</t>
  </si>
  <si>
    <t>SV3.3.4</t>
  </si>
  <si>
    <t>SV3.3.5</t>
  </si>
  <si>
    <t>SV3.3.6</t>
  </si>
  <si>
    <t>SV3.4.1</t>
  </si>
  <si>
    <t>SV3.4.3</t>
  </si>
  <si>
    <t>SV3.4.4</t>
  </si>
  <si>
    <t>SV3.4.5</t>
  </si>
  <si>
    <t>SV3.4.6</t>
  </si>
  <si>
    <t>SV4.1.1</t>
  </si>
  <si>
    <t>Current fault</t>
  </si>
  <si>
    <t>SV3.3.2a</t>
  </si>
  <si>
    <t>SV3.3.2b</t>
  </si>
  <si>
    <t>SV3.4.2a</t>
  </si>
  <si>
    <t>SV3.4.2b</t>
  </si>
  <si>
    <t>SV4.1.1b</t>
  </si>
  <si>
    <t>Current fault module</t>
  </si>
  <si>
    <t>Grid voltage RS</t>
  </si>
  <si>
    <t>Grid voltage ST</t>
  </si>
  <si>
    <t>Grid voltage TR</t>
  </si>
  <si>
    <t>Grid current I1</t>
  </si>
  <si>
    <t>Grid current I2</t>
  </si>
  <si>
    <t>Grid current I3</t>
  </si>
  <si>
    <t>pcs_grid_voltage_rs</t>
  </si>
  <si>
    <t>pcs_grid_voltage_st</t>
  </si>
  <si>
    <t>pcs_grid_voltage_tr</t>
  </si>
  <si>
    <t>pcs_p</t>
  </si>
  <si>
    <t>pcs_q</t>
  </si>
  <si>
    <t>pcs_grid_frequency</t>
  </si>
  <si>
    <t>pcs_grid_current_1</t>
  </si>
  <si>
    <t>pcs_grid_current_2</t>
  </si>
  <si>
    <t>pcs_grid_current_3</t>
  </si>
  <si>
    <t>pcs_active_power</t>
  </si>
  <si>
    <t>pcs_reactive_power</t>
  </si>
  <si>
    <t>pcs_apparent_power</t>
  </si>
  <si>
    <t>pcs_cosphi</t>
  </si>
  <si>
    <t>pcs_poi_v_est</t>
  </si>
  <si>
    <t>pcs_vdc_bus_1</t>
  </si>
  <si>
    <t>pcs_vdc_bus_2</t>
  </si>
  <si>
    <t>pcs_vdc_bus_3</t>
  </si>
  <si>
    <t>pcs_vdc_last_linp</t>
  </si>
  <si>
    <t>pcs_bess_1_v</t>
  </si>
  <si>
    <t>pcs_bess_2_v</t>
  </si>
  <si>
    <t>pcs_bess_3_v</t>
  </si>
  <si>
    <t>pcs_dc_p_input</t>
  </si>
  <si>
    <t>pcs_bess_1_p_input</t>
  </si>
  <si>
    <t>pcs_bess_2_p_input</t>
  </si>
  <si>
    <t>pcs_bess_3_p_input</t>
  </si>
  <si>
    <t>DC input current total</t>
  </si>
  <si>
    <t>DC input current 1</t>
  </si>
  <si>
    <t>DC input current 2</t>
  </si>
  <si>
    <t>DC input current 3</t>
  </si>
  <si>
    <t>pcs_dc_total_i_input</t>
  </si>
  <si>
    <t>pcs_dc_1_i_input</t>
  </si>
  <si>
    <t>pcs_dc_2_i_input</t>
  </si>
  <si>
    <t>pcs_dc_3_i_input</t>
  </si>
  <si>
    <t>pcs_bess_1_idcref</t>
  </si>
  <si>
    <t>pcs_bess_2_idcref</t>
  </si>
  <si>
    <t>pcs_bess_3_idcref</t>
  </si>
  <si>
    <t>pcs_current_fault</t>
  </si>
  <si>
    <t>pcs_current_fault_module</t>
  </si>
  <si>
    <t>Insulation Status</t>
  </si>
  <si>
    <t>Insulation Resistor MSB</t>
  </si>
  <si>
    <t>Insulation Measurement started time</t>
  </si>
  <si>
    <t>Insulation Self-test started time</t>
  </si>
  <si>
    <t>Insulation Self-test exec countdown</t>
  </si>
  <si>
    <t>Insulation Status update</t>
  </si>
  <si>
    <t>pcs_insulation_status_1</t>
  </si>
  <si>
    <t>pcs_insulation_resistor_msb_1</t>
  </si>
  <si>
    <t>pcs_insulation_resistor_lsb_1</t>
  </si>
  <si>
    <t>pcs_insulation_measurement_started_time_1</t>
  </si>
  <si>
    <t>pcs_insulation_self_test_started_time_1</t>
  </si>
  <si>
    <t>pcs_insulation_self_test_exec_countdown_1</t>
  </si>
  <si>
    <t>pcs_insulation_status_update_1</t>
  </si>
  <si>
    <t>pcs_insulation_status_2</t>
  </si>
  <si>
    <t>pcs_insulation_resistor_msb_2</t>
  </si>
  <si>
    <t>pcs_insulation_resistor_lsb_2</t>
  </si>
  <si>
    <t>pcs_insulation_measurement_started_time_2</t>
  </si>
  <si>
    <t>pcs_insulation_self_test_started_time_2</t>
  </si>
  <si>
    <t>pcs_insulation_self_test_exec_countdown_2</t>
  </si>
  <si>
    <t>pcs_insulation_status_update_2</t>
  </si>
  <si>
    <t>pcs_insulation_status_3</t>
  </si>
  <si>
    <t>pcs_insulation_resistor_msb_3</t>
  </si>
  <si>
    <t>pcs_insulation_resistor_lsb_3</t>
  </si>
  <si>
    <t>pcs_insulation_measurement_started_time_3</t>
  </si>
  <si>
    <t>pcs_insulation_self_test_started_time_3</t>
  </si>
  <si>
    <t>pcs_insulation_self_test_exec_countdown_3</t>
  </si>
  <si>
    <t>pcs_insulation_status_update_3</t>
  </si>
  <si>
    <t>SV4.1.2</t>
  </si>
  <si>
    <t>Current warning</t>
  </si>
  <si>
    <t>SV4.1.3</t>
  </si>
  <si>
    <t>Current status</t>
  </si>
  <si>
    <t>SV4.1.4</t>
  </si>
  <si>
    <t>Internal temperature</t>
  </si>
  <si>
    <t>SV4.1.5</t>
  </si>
  <si>
    <t>Max IGBTs temperature</t>
  </si>
  <si>
    <t>SV4.1.6</t>
  </si>
  <si>
    <t>Max modules temperature</t>
  </si>
  <si>
    <t>SV4.1.7</t>
  </si>
  <si>
    <t>Internal input status</t>
  </si>
  <si>
    <t>SV4.1.8</t>
  </si>
  <si>
    <t>Internal output status</t>
  </si>
  <si>
    <t>SV4.1.9</t>
  </si>
  <si>
    <t>AC module admission temperature</t>
  </si>
  <si>
    <t>SV4.1.10</t>
  </si>
  <si>
    <t>Current normative</t>
  </si>
  <si>
    <t>SV4.1.11</t>
  </si>
  <si>
    <t>Internal humidity</t>
  </si>
  <si>
    <t>SV4.1.12</t>
  </si>
  <si>
    <t>LV manometer</t>
  </si>
  <si>
    <t>SV4.1.14</t>
  </si>
  <si>
    <t>Power source 1</t>
  </si>
  <si>
    <t>SV4.1.15</t>
  </si>
  <si>
    <t>Power source 2</t>
  </si>
  <si>
    <t>SV4.2.1</t>
  </si>
  <si>
    <t>P limit inst</t>
  </si>
  <si>
    <t>Real value = (Modbus value / 10000)</t>
  </si>
  <si>
    <t>SV4.2.2</t>
  </si>
  <si>
    <t>Q limit inst</t>
  </si>
  <si>
    <t>SV4.3.1</t>
  </si>
  <si>
    <t>Start conditions all</t>
  </si>
  <si>
    <t>SV4.3.2</t>
  </si>
  <si>
    <t>Start conditions V</t>
  </si>
  <si>
    <t>SV4.3.3</t>
  </si>
  <si>
    <t>Start conditions f</t>
  </si>
  <si>
    <t>SV4.3.4</t>
  </si>
  <si>
    <t>Start conditions Vdc</t>
  </si>
  <si>
    <t>SV4.3.6</t>
  </si>
  <si>
    <t>Start conditions P</t>
  </si>
  <si>
    <t>SV4.3.7</t>
  </si>
  <si>
    <t>Start conditions SOC = No</t>
  </si>
  <si>
    <t>SV4.4.1.1</t>
  </si>
  <si>
    <t>Inverter type</t>
  </si>
  <si>
    <t>SV4.4.1.2</t>
  </si>
  <si>
    <t>Nominal AC voltage</t>
  </si>
  <si>
    <t>SV4.4.1.3</t>
  </si>
  <si>
    <t>Nominal S</t>
  </si>
  <si>
    <t>SV4.4.1.4</t>
  </si>
  <si>
    <t>Number of modules</t>
  </si>
  <si>
    <t>SV4.4.1.4a</t>
  </si>
  <si>
    <t>Number of BUS = 2</t>
  </si>
  <si>
    <t>SV4.4.1.5</t>
  </si>
  <si>
    <t>Number of MPPs</t>
  </si>
  <si>
    <t>SV4.4.1.6</t>
  </si>
  <si>
    <t>Nominal bus voltage</t>
  </si>
  <si>
    <t>SV4.4.1.7</t>
  </si>
  <si>
    <t>Max AC current</t>
  </si>
  <si>
    <t>SV4.4.1.8</t>
  </si>
  <si>
    <t>Max DC current</t>
  </si>
  <si>
    <t>SV4.4.3.1</t>
  </si>
  <si>
    <t>Inductive I limit</t>
  </si>
  <si>
    <t>SV4.4.3.2</t>
  </si>
  <si>
    <t>Capacitive I limit</t>
  </si>
  <si>
    <t>SV4.4.3.3</t>
  </si>
  <si>
    <t>Max P limit</t>
  </si>
  <si>
    <t>SV4.4.3.4</t>
  </si>
  <si>
    <t>Max Q limit</t>
  </si>
  <si>
    <t>SV4.4.3.5</t>
  </si>
  <si>
    <t>Max S limit</t>
  </si>
  <si>
    <t>SV4.4.5.1</t>
  </si>
  <si>
    <t>R (mOhm)</t>
  </si>
  <si>
    <t>SV4.4.5.2</t>
  </si>
  <si>
    <t>L (uH)</t>
  </si>
  <si>
    <t>SV4.4.5.3</t>
  </si>
  <si>
    <t>C (uF)</t>
  </si>
  <si>
    <t>SV4.4.5.4</t>
  </si>
  <si>
    <t>Lc (uH)</t>
  </si>
  <si>
    <t>SV5.1.1</t>
  </si>
  <si>
    <t>Select module</t>
  </si>
  <si>
    <t>pcs_current_warning</t>
  </si>
  <si>
    <t>pcs_current_status</t>
  </si>
  <si>
    <t>pcs_internal_temperature</t>
  </si>
  <si>
    <t>pcs_max_igbts_temperature</t>
  </si>
  <si>
    <t>pcs_max_modules_temperature</t>
  </si>
  <si>
    <t>pcs_internal_input_status</t>
  </si>
  <si>
    <t>pcs_internal_output_status</t>
  </si>
  <si>
    <t>pcs_ac_module_admission_temperature</t>
  </si>
  <si>
    <t>pcs_current_normative</t>
  </si>
  <si>
    <t>pcs_internal_humidity</t>
  </si>
  <si>
    <t>pcs_lv_manometer</t>
  </si>
  <si>
    <t>pcs_p_limit_inst</t>
  </si>
  <si>
    <t>pcs_q_limit_inst</t>
  </si>
  <si>
    <t>pcs_start_conditions_all</t>
  </si>
  <si>
    <t>pcs_start_conditions_v</t>
  </si>
  <si>
    <t>pcs_start_conditions_f</t>
  </si>
  <si>
    <t>pcs_start_conditions_vdc</t>
  </si>
  <si>
    <t>pcs_start_conditions_p</t>
  </si>
  <si>
    <t>pcs_start_conditions_soc_no</t>
  </si>
  <si>
    <t>pcs_inverter_type</t>
  </si>
  <si>
    <t>pcs_nominal_ac_voltage</t>
  </si>
  <si>
    <t>pcs_nominal_s</t>
  </si>
  <si>
    <t>pcs_number_of_modules</t>
  </si>
  <si>
    <t>pcs_number_of_bus</t>
  </si>
  <si>
    <t>pcs_number_of_mpps</t>
  </si>
  <si>
    <t>pcs_nominal_bus_voltage</t>
  </si>
  <si>
    <t>pcs_max_ac_current</t>
  </si>
  <si>
    <t>pcs_max_dc_current</t>
  </si>
  <si>
    <t>pcs_inductive_i_limit</t>
  </si>
  <si>
    <t>pcs_capacitive_i_limit</t>
  </si>
  <si>
    <t>pcs_max_p_limit</t>
  </si>
  <si>
    <t>pcs_max_q_limit</t>
  </si>
  <si>
    <t>pcs_max_s_limit</t>
  </si>
  <si>
    <t>pcs_r_mohm</t>
  </si>
  <si>
    <t>pcs_l_uh</t>
  </si>
  <si>
    <t>pcs_c_uf</t>
  </si>
  <si>
    <t>pcs_lc_uh</t>
  </si>
  <si>
    <t>pcs_select_module</t>
  </si>
  <si>
    <t>SV5.1.2</t>
  </si>
  <si>
    <t>– LSB Real value = Modbus value</t>
  </si>
  <si>
    <t>SV5.1.3</t>
  </si>
  <si>
    <t>SV5.1.4</t>
  </si>
  <si>
    <t>SV5.1.5</t>
  </si>
  <si>
    <t>SV5.1.6</t>
  </si>
  <si>
    <t>SV5.1.7</t>
  </si>
  <si>
    <t>SV5.1.8</t>
  </si>
  <si>
    <t>SV5.2.1</t>
  </si>
  <si>
    <t>Select module reactive energy</t>
  </si>
  <si>
    <t>SV5.2.2</t>
  </si>
  <si>
    <t>SV5.2.3</t>
  </si>
  <si>
    <t>SV5.2.4</t>
  </si>
  <si>
    <t>SV5.2.5</t>
  </si>
  <si>
    <t>SV5.2.6</t>
  </si>
  <si>
    <t>SV5.3.1</t>
  </si>
  <si>
    <t>Total run time years</t>
  </si>
  <si>
    <t>SV5.3.2</t>
  </si>
  <si>
    <t>Total run time days</t>
  </si>
  <si>
    <t>SV5.3.3</t>
  </si>
  <si>
    <t>Total run time hours</t>
  </si>
  <si>
    <t>SV5.3.4</t>
  </si>
  <si>
    <t>Partial run time years</t>
  </si>
  <si>
    <t>SV5.3.5</t>
  </si>
  <si>
    <t>Partial run time days</t>
  </si>
  <si>
    <t>SV5.3.6</t>
  </si>
  <si>
    <t>Partial run time hours</t>
  </si>
  <si>
    <t>Daily energy MSB</t>
  </si>
  <si>
    <t>Daily energy LSB</t>
  </si>
  <si>
    <t>Yesterday energy MSB</t>
  </si>
  <si>
    <t>Current month energy MSB</t>
  </si>
  <si>
    <t>Last month energy MSB</t>
  </si>
  <si>
    <t>Total energy MSB</t>
  </si>
  <si>
    <t>Consum. daily energy MSB</t>
  </si>
  <si>
    <t>Consum. total energy MSB</t>
  </si>
  <si>
    <t>Daily reactive energy MSB</t>
  </si>
  <si>
    <t>Yesterday reactive energy MSB</t>
  </si>
  <si>
    <t>Current month reactive energy MSB</t>
  </si>
  <si>
    <t>Last month reactive energy MSB</t>
  </si>
  <si>
    <t>Total reactive energy MSB</t>
  </si>
  <si>
    <t>Yesterday energy LSB</t>
  </si>
  <si>
    <t>Current month energy LSB</t>
  </si>
  <si>
    <t>Last month energy LSB</t>
  </si>
  <si>
    <t>Total energy LSB</t>
  </si>
  <si>
    <t>Consum. daily energy LSB</t>
  </si>
  <si>
    <t>Consum. total energy LSB</t>
  </si>
  <si>
    <t>Daily reactive energy LSB</t>
  </si>
  <si>
    <t>Yesterday reactive energy LSB</t>
  </si>
  <si>
    <t>Current month reactive energy LSB</t>
  </si>
  <si>
    <t>Last month reactive energy LSB</t>
  </si>
  <si>
    <t>Total reactive energy LSB</t>
  </si>
  <si>
    <t>pcs_daily_energy_msb</t>
  </si>
  <si>
    <t>pcs_daily_energy_lsb</t>
  </si>
  <si>
    <t>pcs_yesterday_energy_msb</t>
  </si>
  <si>
    <t>pcs_yesterday_energy_lsb</t>
  </si>
  <si>
    <t>pcs_current_month_energy_msb</t>
  </si>
  <si>
    <t>pcs_current_month_energy_lsb</t>
  </si>
  <si>
    <t>pcs_last_month_energy_msb</t>
  </si>
  <si>
    <t>pcs_last_month_energy_lsb</t>
  </si>
  <si>
    <t>pcs_total_energy_msb</t>
  </si>
  <si>
    <t>pcs_total_energy_lsb</t>
  </si>
  <si>
    <t>pcs_consum_daily_energy_msb</t>
  </si>
  <si>
    <t>pcs_consum_daily_energy_lsb</t>
  </si>
  <si>
    <t>pcs_consum_total_energy_msb</t>
  </si>
  <si>
    <t>pcs_consum_total_energy_lsb</t>
  </si>
  <si>
    <t>pcs_select_module_reactive_energy</t>
  </si>
  <si>
    <t>pcs_daily_reactive_energy_msb</t>
  </si>
  <si>
    <t>pcs_daily_reactive_energy_lsb</t>
  </si>
  <si>
    <t>pcs_yesterday_reactive_energy_msb</t>
  </si>
  <si>
    <t>pcs_yesterday_reactive_energy_lsb</t>
  </si>
  <si>
    <t>pcs_current_month_reactive_energy_msb</t>
  </si>
  <si>
    <t>pcs_current_month_reactive_energy_lsb</t>
  </si>
  <si>
    <t>pcs_last_month_reactive_energy_msb</t>
  </si>
  <si>
    <t>pcs_last_month_reactive_energy_lsb</t>
  </si>
  <si>
    <t>pcs_total_reactive_energy_msb</t>
  </si>
  <si>
    <t>pcs_total_reactive_energy_lsb</t>
  </si>
  <si>
    <t>pcs_total_run_time_years</t>
  </si>
  <si>
    <t>pcs_total_run_time_days</t>
  </si>
  <si>
    <t>pcs_total_run_time_hours</t>
  </si>
  <si>
    <t>pcs_partial_run_time_years</t>
  </si>
  <si>
    <t>pcs_partial_run_time_days</t>
  </si>
  <si>
    <t>pcs_partial_run_time_hours</t>
  </si>
  <si>
    <t>SV5.4.1</t>
  </si>
  <si>
    <t>Total number of grid connections</t>
  </si>
  <si>
    <t>SV5.4.2</t>
  </si>
  <si>
    <t>Partial number of grid connections</t>
  </si>
  <si>
    <t>SV6.1</t>
  </si>
  <si>
    <t>Last fault</t>
  </si>
  <si>
    <t>SV6.2</t>
  </si>
  <si>
    <t>pcs_total_grid_connections</t>
  </si>
  <si>
    <t>pcs_partial_grid_connections</t>
  </si>
  <si>
    <t>pcs_last_fault</t>
  </si>
  <si>
    <t>pcs_last_fault_date</t>
  </si>
  <si>
    <t>Date of last fault</t>
  </si>
  <si>
    <t>Time of last fault</t>
  </si>
  <si>
    <t>SV6.3</t>
  </si>
  <si>
    <t>pcs_last_fault_time</t>
  </si>
  <si>
    <t>SV6.4</t>
  </si>
  <si>
    <t>SV6.5</t>
  </si>
  <si>
    <t>SV6.6</t>
  </si>
  <si>
    <t>SV6.7</t>
  </si>
  <si>
    <t>SV6.8</t>
  </si>
  <si>
    <t>SV6.9</t>
  </si>
  <si>
    <t>SV6.10</t>
  </si>
  <si>
    <t>SV6.11</t>
  </si>
  <si>
    <t>SV6.12</t>
  </si>
  <si>
    <t>SV6.13</t>
  </si>
  <si>
    <t>SV6.14</t>
  </si>
  <si>
    <t>SV6.15</t>
  </si>
  <si>
    <t>SV6.16</t>
  </si>
  <si>
    <t>SV6.17</t>
  </si>
  <si>
    <t>SV6.18</t>
  </si>
  <si>
    <t>SV6.19</t>
  </si>
  <si>
    <t>SV6.20</t>
  </si>
  <si>
    <t>9th fault</t>
  </si>
  <si>
    <t>Date of 9th fault</t>
  </si>
  <si>
    <t>Time of 9th fault</t>
  </si>
  <si>
    <t>8th fault</t>
  </si>
  <si>
    <t>Date of 8th fault</t>
  </si>
  <si>
    <t>Time of 8th fault</t>
  </si>
  <si>
    <t>7th fault</t>
  </si>
  <si>
    <t>Date of 7th fault</t>
  </si>
  <si>
    <t>Time of 7th fault</t>
  </si>
  <si>
    <t>6th fault</t>
  </si>
  <si>
    <t>Date of 6th fault</t>
  </si>
  <si>
    <t>Time of 6h fault</t>
  </si>
  <si>
    <t>5th fault</t>
  </si>
  <si>
    <t>Date of 5th fault</t>
  </si>
  <si>
    <t>Time of 5th fault</t>
  </si>
  <si>
    <t>4th fault</t>
  </si>
  <si>
    <t>Date of 4th fault</t>
  </si>
  <si>
    <t>Time of 4th fault</t>
  </si>
  <si>
    <t>3rd fault</t>
  </si>
  <si>
    <t>Date of 3rd fault</t>
  </si>
  <si>
    <t>Time of 3rd fault</t>
  </si>
  <si>
    <t>2nd fault</t>
  </si>
  <si>
    <t>Date of 2nd fault</t>
  </si>
  <si>
    <t>Time of 2nd fault</t>
  </si>
  <si>
    <t>1st fault</t>
  </si>
  <si>
    <t>Date of 1st fault</t>
  </si>
  <si>
    <t>Time of 1st fault</t>
  </si>
  <si>
    <t>pcs_ninth_fault_time</t>
  </si>
  <si>
    <t>pcs_eighth_fault</t>
  </si>
  <si>
    <t>pcs_seventh_fault</t>
  </si>
  <si>
    <t>pcs_sixth_fault</t>
  </si>
  <si>
    <t>pcs_fifth_fault</t>
  </si>
  <si>
    <t>pcs_fourth_fault</t>
  </si>
  <si>
    <t>pcs_third_fault</t>
  </si>
  <si>
    <t>pcs_second_fault</t>
  </si>
  <si>
    <t>pcs_first_fault</t>
  </si>
  <si>
    <t>pcs_ninth_fault_date</t>
  </si>
  <si>
    <t>pcs_eighth_fault_date</t>
  </si>
  <si>
    <t>pcs_seventh_fault_date</t>
  </si>
  <si>
    <t>pcs_sixth_fault_date</t>
  </si>
  <si>
    <t>pcs_fifth_fault_date</t>
  </si>
  <si>
    <t>pcs_fourth_fault_date</t>
  </si>
  <si>
    <t>pcs_third_fault_date</t>
  </si>
  <si>
    <t>pcs_second_fault_date</t>
  </si>
  <si>
    <t>pcs_first_fault_date</t>
  </si>
  <si>
    <t>pcs_eighth_fault_time</t>
  </si>
  <si>
    <t>pcs_seventh_fault_time</t>
  </si>
  <si>
    <t>pcs_sixth_fault_time</t>
  </si>
  <si>
    <t>pcs_fifth_fault_time</t>
  </si>
  <si>
    <t>pcs_fourth_fault_time</t>
  </si>
  <si>
    <t>pcs_third_fault_time</t>
  </si>
  <si>
    <t>pcs_second_fault_time</t>
  </si>
  <si>
    <t>pcs_first_fault_time</t>
  </si>
  <si>
    <t>SV7.1</t>
  </si>
  <si>
    <t>SV7.2</t>
  </si>
  <si>
    <t>SV7.3</t>
  </si>
  <si>
    <t>SV7.4</t>
  </si>
  <si>
    <t>SV7.5</t>
  </si>
  <si>
    <t>SV7.6</t>
  </si>
  <si>
    <t>SV7.7</t>
  </si>
  <si>
    <t>SV7.8</t>
  </si>
  <si>
    <t>SV7.9</t>
  </si>
  <si>
    <t>SV7.10</t>
  </si>
  <si>
    <t>SV7.11</t>
  </si>
  <si>
    <t>SV7.12</t>
  </si>
  <si>
    <t>SV7.13</t>
  </si>
  <si>
    <t>SV7.14</t>
  </si>
  <si>
    <t>SV7.15</t>
  </si>
  <si>
    <t>SV7.16</t>
  </si>
  <si>
    <t>SV7.17</t>
  </si>
  <si>
    <t>SV7.18</t>
  </si>
  <si>
    <t>SV7.19</t>
  </si>
  <si>
    <t>SV7.20</t>
  </si>
  <si>
    <t>Last warning</t>
  </si>
  <si>
    <t>pcs_last_warning</t>
  </si>
  <si>
    <t>Date of last warning</t>
  </si>
  <si>
    <t>pcs_last_warning_date</t>
  </si>
  <si>
    <t>Time of last warning</t>
  </si>
  <si>
    <t>pcs_last_warning_time</t>
  </si>
  <si>
    <t>9th warning</t>
  </si>
  <si>
    <t>pcs_ninth_warning_time</t>
  </si>
  <si>
    <t>Date of 9th warning</t>
  </si>
  <si>
    <t>pcs_ninth_warning_date</t>
  </si>
  <si>
    <t>Time of 9th warning</t>
  </si>
  <si>
    <t>8th warning</t>
  </si>
  <si>
    <t>pcs_eighth_warning</t>
  </si>
  <si>
    <t>Date of 8th warning</t>
  </si>
  <si>
    <t>pcs_eighth_warning_date</t>
  </si>
  <si>
    <t>Time of 8th warning</t>
  </si>
  <si>
    <t>pcs_eighth_warning_time</t>
  </si>
  <si>
    <t>7th warning</t>
  </si>
  <si>
    <t>pcs_seventh_warning</t>
  </si>
  <si>
    <t>Date of 7th warning</t>
  </si>
  <si>
    <t>pcs_seventh_warning_date</t>
  </si>
  <si>
    <t>Time of 7th warning</t>
  </si>
  <si>
    <t>pcs_seventh_warning_time</t>
  </si>
  <si>
    <t>6th warning</t>
  </si>
  <si>
    <t>pcs_sixth_warning</t>
  </si>
  <si>
    <t>Date of 6th warning</t>
  </si>
  <si>
    <t>pcs_sixth_warning_date</t>
  </si>
  <si>
    <t>Time of 6h warning</t>
  </si>
  <si>
    <t>pcs_sixth_warning_time</t>
  </si>
  <si>
    <t>5th warning</t>
  </si>
  <si>
    <t>pcs_fifth_warning</t>
  </si>
  <si>
    <t>Date of 5th warning</t>
  </si>
  <si>
    <t>pcs_fifth_warning_date</t>
  </si>
  <si>
    <t>Time of 5th warning</t>
  </si>
  <si>
    <t>pcs_fifth_warning_time</t>
  </si>
  <si>
    <t>4th warning</t>
  </si>
  <si>
    <t>pcs_fourth_warning</t>
  </si>
  <si>
    <t>Date of 4th warning</t>
  </si>
  <si>
    <t>pcs_fourth_warning_date</t>
  </si>
  <si>
    <t>Time of 4th warning</t>
  </si>
  <si>
    <t>pcs_fourth_warning_time</t>
  </si>
  <si>
    <t>3rd warning</t>
  </si>
  <si>
    <t>pcs_third_warning</t>
  </si>
  <si>
    <t>Date of 3rd warning</t>
  </si>
  <si>
    <t>pcs_third_warning_date</t>
  </si>
  <si>
    <t>Time of 3rd warning</t>
  </si>
  <si>
    <t>pcs_third_warning_time</t>
  </si>
  <si>
    <t>2nd warning</t>
  </si>
  <si>
    <t>pcs_second_warning</t>
  </si>
  <si>
    <t>Date of 2nd warning</t>
  </si>
  <si>
    <t>pcs_second_warning_date</t>
  </si>
  <si>
    <t>Time of 2nd warning</t>
  </si>
  <si>
    <t>pcs_second_warning_time</t>
  </si>
  <si>
    <t>1st warning</t>
  </si>
  <si>
    <t>pcs_first_warning</t>
  </si>
  <si>
    <t>Date of 1st warning</t>
  </si>
  <si>
    <t>pcs_first_warning_date</t>
  </si>
  <si>
    <t>Time of 1st warning</t>
  </si>
  <si>
    <t>pcs_first_warning_time</t>
  </si>
  <si>
    <t>Last event</t>
  </si>
  <si>
    <t>pcs_last_event</t>
  </si>
  <si>
    <t>Date of last event</t>
  </si>
  <si>
    <t>pcs_last_event_date</t>
  </si>
  <si>
    <t>Time of last event</t>
  </si>
  <si>
    <t>pcs_last_event_time</t>
  </si>
  <si>
    <t>9th event</t>
  </si>
  <si>
    <t>pcs_ninth_event_time</t>
  </si>
  <si>
    <t>Date of 9th event</t>
  </si>
  <si>
    <t>pcs_ninth_event_date</t>
  </si>
  <si>
    <t>Time of 9th event</t>
  </si>
  <si>
    <t>8th event</t>
  </si>
  <si>
    <t>pcs_eighth_event</t>
  </si>
  <si>
    <t>Date of 8th event</t>
  </si>
  <si>
    <t>pcs_eighth_event_date</t>
  </si>
  <si>
    <t>Time of 8th event</t>
  </si>
  <si>
    <t>pcs_eighth_event_time</t>
  </si>
  <si>
    <t>7th event</t>
  </si>
  <si>
    <t>pcs_seventh_event</t>
  </si>
  <si>
    <t>Date of 7th event</t>
  </si>
  <si>
    <t>pcs_seventh_event_date</t>
  </si>
  <si>
    <t>Time of 7th event</t>
  </si>
  <si>
    <t>pcs_seventh_event_time</t>
  </si>
  <si>
    <t>6th event</t>
  </si>
  <si>
    <t>pcs_sixth_event</t>
  </si>
  <si>
    <t>Date of 6th event</t>
  </si>
  <si>
    <t>pcs_sixth_event_date</t>
  </si>
  <si>
    <t>Time of 6h event</t>
  </si>
  <si>
    <t>pcs_sixth_event_time</t>
  </si>
  <si>
    <t>5th event</t>
  </si>
  <si>
    <t>pcs_fifth_event</t>
  </si>
  <si>
    <t>Date of 5th event</t>
  </si>
  <si>
    <t>pcs_fifth_event_date</t>
  </si>
  <si>
    <t>Time of 5th event</t>
  </si>
  <si>
    <t>pcs_fifth_event_time</t>
  </si>
  <si>
    <t>4th event</t>
  </si>
  <si>
    <t>pcs_fourth_event</t>
  </si>
  <si>
    <t>Date of 4th event</t>
  </si>
  <si>
    <t>pcs_fourth_event_date</t>
  </si>
  <si>
    <t>Time of 4th event</t>
  </si>
  <si>
    <t>pcs_fourth_event_time</t>
  </si>
  <si>
    <t>3rd event</t>
  </si>
  <si>
    <t>pcs_third_event</t>
  </si>
  <si>
    <t>Date of 3rd event</t>
  </si>
  <si>
    <t>pcs_third_event_date</t>
  </si>
  <si>
    <t>Time of 3rd event</t>
  </si>
  <si>
    <t>pcs_third_event_time</t>
  </si>
  <si>
    <t>2nd event</t>
  </si>
  <si>
    <t>pcs_second_event</t>
  </si>
  <si>
    <t>Date of 2nd event</t>
  </si>
  <si>
    <t>pcs_second_event_date</t>
  </si>
  <si>
    <t>Time of 2nd event</t>
  </si>
  <si>
    <t>pcs_second_event_time</t>
  </si>
  <si>
    <t>1st event</t>
  </si>
  <si>
    <t>pcs_first_event</t>
  </si>
  <si>
    <t>Date of 1st event</t>
  </si>
  <si>
    <t>pcs_first_event_date</t>
  </si>
  <si>
    <t>Time of 1st event</t>
  </si>
  <si>
    <t>pcs_first_event_time</t>
  </si>
  <si>
    <t>SV8.1</t>
  </si>
  <si>
    <t>SV8.2</t>
  </si>
  <si>
    <t>SV8.3</t>
  </si>
  <si>
    <t>SV8.4</t>
  </si>
  <si>
    <t>SV8.5</t>
  </si>
  <si>
    <t>SV8.6</t>
  </si>
  <si>
    <t>SV8.7</t>
  </si>
  <si>
    <t>SV8.8</t>
  </si>
  <si>
    <t>SV8.9</t>
  </si>
  <si>
    <t>SV8.10</t>
  </si>
  <si>
    <t>SV8.11</t>
  </si>
  <si>
    <t>SV8.12</t>
  </si>
  <si>
    <t>SV8.13</t>
  </si>
  <si>
    <t>SV8.14</t>
  </si>
  <si>
    <t>SV8.15</t>
  </si>
  <si>
    <t>SV8.16</t>
  </si>
  <si>
    <t>SV8.17</t>
  </si>
  <si>
    <t>SV8.18</t>
  </si>
  <si>
    <t>SV8.19</t>
  </si>
  <si>
    <t>SV8.20</t>
  </si>
  <si>
    <t>Day = (Modbus value AND 0xF800) / 2^11</t>
  </si>
  <si>
    <t>Month = (Modbus value AND 0x0780) / 2^7</t>
  </si>
  <si>
    <t>Year = (Modbus value AND 0x007F)</t>
  </si>
  <si>
    <t>Hours = (Modbus value AND 0xFF00) / 2^8</t>
  </si>
  <si>
    <t>Minutes = (Modbus value AND 0x00FF)</t>
  </si>
  <si>
    <t>SV9.1.1</t>
  </si>
  <si>
    <t>Running modules</t>
  </si>
  <si>
    <t>SV9.1.2</t>
  </si>
  <si>
    <t>Num running modules</t>
  </si>
  <si>
    <t>SV9.1.3</t>
  </si>
  <si>
    <t>Next starting module</t>
  </si>
  <si>
    <t>SV9.1.4</t>
  </si>
  <si>
    <t>Modules start stop</t>
  </si>
  <si>
    <t>SV9.1.5</t>
  </si>
  <si>
    <t>Modules enable reg</t>
  </si>
  <si>
    <t>SV9.2</t>
  </si>
  <si>
    <t>Selected module</t>
  </si>
  <si>
    <t>SV9.3</t>
  </si>
  <si>
    <t>Module status</t>
  </si>
  <si>
    <t>SV9.4</t>
  </si>
  <si>
    <t>Current R</t>
  </si>
  <si>
    <t>SV9.5</t>
  </si>
  <si>
    <t>Current S</t>
  </si>
  <si>
    <t>SV9.6</t>
  </si>
  <si>
    <t>Current T</t>
  </si>
  <si>
    <t>SV9.7</t>
  </si>
  <si>
    <t>DC current</t>
  </si>
  <si>
    <t>SV9.8</t>
  </si>
  <si>
    <t>DC voltage (P)</t>
  </si>
  <si>
    <t>SV9.9</t>
  </si>
  <si>
    <t>DC voltage (N)</t>
  </si>
  <si>
    <t>SV9.10</t>
  </si>
  <si>
    <t>DC voltage</t>
  </si>
  <si>
    <t>SV9.11</t>
  </si>
  <si>
    <t>SV9.12</t>
  </si>
  <si>
    <t>SV9.13</t>
  </si>
  <si>
    <t>Ambient temperature</t>
  </si>
  <si>
    <t>SV9.14</t>
  </si>
  <si>
    <t>Max temperature</t>
  </si>
  <si>
    <t>SV9.15</t>
  </si>
  <si>
    <t>I/O status</t>
  </si>
  <si>
    <t>SV9.18</t>
  </si>
  <si>
    <t>Temperature R1</t>
  </si>
  <si>
    <t>SV9.19</t>
  </si>
  <si>
    <t>Temperature R2</t>
  </si>
  <si>
    <t>SV9.20</t>
  </si>
  <si>
    <t>Temperature R3</t>
  </si>
  <si>
    <t>SV9.21</t>
  </si>
  <si>
    <t>Temperature S1</t>
  </si>
  <si>
    <t>SV9.22</t>
  </si>
  <si>
    <t>Temperature S2</t>
  </si>
  <si>
    <t>SV9.23</t>
  </si>
  <si>
    <t>Temperature S3</t>
  </si>
  <si>
    <t>SV9.24</t>
  </si>
  <si>
    <t>Temperature T1</t>
  </si>
  <si>
    <t>SV9.25</t>
  </si>
  <si>
    <t>Temperature T2</t>
  </si>
  <si>
    <t>SV9.26</t>
  </si>
  <si>
    <t>Temperature T3</t>
  </si>
  <si>
    <t>SV10.10</t>
  </si>
  <si>
    <t>DU Feedback Status</t>
  </si>
  <si>
    <t>SV15.1.1</t>
  </si>
  <si>
    <t>BMS Status</t>
  </si>
  <si>
    <t>SV15.1.2</t>
  </si>
  <si>
    <t>Strings In Service</t>
  </si>
  <si>
    <t>SV15.1.3</t>
  </si>
  <si>
    <t>Total Strings Count</t>
  </si>
  <si>
    <t>SV15.1.4</t>
  </si>
  <si>
    <t>System Voltage</t>
  </si>
  <si>
    <t>SV15.1.5</t>
  </si>
  <si>
    <t>System Current</t>
  </si>
  <si>
    <t>SV15.1.6</t>
  </si>
  <si>
    <t>System SOC</t>
  </si>
  <si>
    <t>SV15.2.1</t>
  </si>
  <si>
    <t>SV15.2.2</t>
  </si>
  <si>
    <t>SV15.2.3</t>
  </si>
  <si>
    <t>SV15.2.4</t>
  </si>
  <si>
    <t>SV15.2.5</t>
  </si>
  <si>
    <t>SV15.2.6</t>
  </si>
  <si>
    <t>SV15.3.1</t>
  </si>
  <si>
    <t>SV15.3.2</t>
  </si>
  <si>
    <t>SV15.3.3</t>
  </si>
  <si>
    <t>SV15.3.4</t>
  </si>
  <si>
    <t>pcs_running_modules</t>
  </si>
  <si>
    <t>pcs_num_running_modules</t>
  </si>
  <si>
    <t>pcs_next_starting_module</t>
  </si>
  <si>
    <t>pcs_modules_start_stop</t>
  </si>
  <si>
    <t>pcs_modules_enable_reg</t>
  </si>
  <si>
    <t>pcs_selected_module</t>
  </si>
  <si>
    <t>pcs_module_status</t>
  </si>
  <si>
    <t>pcs_current_r</t>
  </si>
  <si>
    <t>pcs_current_s</t>
  </si>
  <si>
    <t>pcs_current_t</t>
  </si>
  <si>
    <t>pcs_dc_current</t>
  </si>
  <si>
    <t>pcs_dc_voltage_p</t>
  </si>
  <si>
    <t>pcs_dc_voltage_n</t>
  </si>
  <si>
    <t>pcs_dc_voltage</t>
  </si>
  <si>
    <t>pcs_ambient_temperature</t>
  </si>
  <si>
    <t>pcs_max_temperature</t>
  </si>
  <si>
    <t>pcs_i_o_status</t>
  </si>
  <si>
    <t>pcs_du_feedback_status</t>
  </si>
  <si>
    <t>SV15.3.5</t>
  </si>
  <si>
    <t>SV15.3.6</t>
  </si>
  <si>
    <t>SV16.1.1</t>
  </si>
  <si>
    <t>BMS Select</t>
  </si>
  <si>
    <t>SV16.1.2</t>
  </si>
  <si>
    <t>Sys heartbeat</t>
  </si>
  <si>
    <t>SV16.1.3</t>
  </si>
  <si>
    <t>SV16.1.4</t>
  </si>
  <si>
    <t>SV16.1.5</t>
  </si>
  <si>
    <t>Service Voltage</t>
  </si>
  <si>
    <t>SV16.1.6</t>
  </si>
  <si>
    <t>Service SOC</t>
  </si>
  <si>
    <t>SV16.1.7</t>
  </si>
  <si>
    <t>SV16.1.8</t>
  </si>
  <si>
    <t>SV16.1.9</t>
  </si>
  <si>
    <t>SV16.1.10</t>
  </si>
  <si>
    <t>System SOH</t>
  </si>
  <si>
    <t>SV16.1.11</t>
  </si>
  <si>
    <t>System Mode</t>
  </si>
  <si>
    <t>SV16.1.12</t>
  </si>
  <si>
    <t>Max Cell Volt Sys</t>
  </si>
  <si>
    <t>SV16.1.13</t>
  </si>
  <si>
    <t>Min Cell Volt Sys</t>
  </si>
  <si>
    <t>SV16.1.14</t>
  </si>
  <si>
    <t>Max Cell Temp Sys</t>
  </si>
  <si>
    <t>SV16.1.15</t>
  </si>
  <si>
    <t>Min Cell Temp Sys</t>
  </si>
  <si>
    <t>SV16.1.16</t>
  </si>
  <si>
    <t>Min. Partial String</t>
  </si>
  <si>
    <t>SV16.1.17</t>
  </si>
  <si>
    <t>Partial Diff Voltage</t>
  </si>
  <si>
    <t>SV16.1.18</t>
  </si>
  <si>
    <t>Sys Config Status</t>
  </si>
  <si>
    <t>SV16.1.19</t>
  </si>
  <si>
    <t>Protection #4</t>
  </si>
  <si>
    <t>SV16.1.20</t>
  </si>
  <si>
    <t>Protection #3</t>
  </si>
  <si>
    <t>SV16.1.21</t>
  </si>
  <si>
    <t>Protection #2</t>
  </si>
  <si>
    <t>SV16.1.22</t>
  </si>
  <si>
    <t>Protection #1</t>
  </si>
  <si>
    <t>SV16.1.23</t>
  </si>
  <si>
    <t>Alarm #4</t>
  </si>
  <si>
    <t>SV16.1.24</t>
  </si>
  <si>
    <t>Alarm #3</t>
  </si>
  <si>
    <t>SV16.1.25</t>
  </si>
  <si>
    <t>Alarm #2</t>
  </si>
  <si>
    <t>SV16.1.26</t>
  </si>
  <si>
    <t>Alarm #1</t>
  </si>
  <si>
    <t>SV16.1.27</t>
  </si>
  <si>
    <t>DCL</t>
  </si>
  <si>
    <t>SV16.1.28</t>
  </si>
  <si>
    <t>CCL</t>
  </si>
  <si>
    <t>SV16.1.29</t>
  </si>
  <si>
    <t>Watchdog response</t>
  </si>
  <si>
    <t>SV16.1.30</t>
  </si>
  <si>
    <t>Digital Input Status</t>
  </si>
  <si>
    <t>SV16.1.31</t>
  </si>
  <si>
    <t>System Alarm Status</t>
  </si>
  <si>
    <t>SV17.1</t>
  </si>
  <si>
    <t>Door Contact</t>
  </si>
  <si>
    <t>SV17.2</t>
  </si>
  <si>
    <t>FCP Alarm</t>
  </si>
  <si>
    <t>SV17.3</t>
  </si>
  <si>
    <t>FCP Predischarge</t>
  </si>
  <si>
    <t>SV17.4</t>
  </si>
  <si>
    <t>FCP Agent Release</t>
  </si>
  <si>
    <t>SV17.5</t>
  </si>
  <si>
    <t>FCP Trouble Sup</t>
  </si>
  <si>
    <t>SV17.6</t>
  </si>
  <si>
    <t>DC 1 Disconnected</t>
  </si>
  <si>
    <t>SV17.7</t>
  </si>
  <si>
    <t>DC 2 Disconnected</t>
  </si>
  <si>
    <t>SV17.8</t>
  </si>
  <si>
    <t>Emergency Stop</t>
  </si>
  <si>
    <t>SV17.9</t>
  </si>
  <si>
    <t>UPS Battery Failure</t>
  </si>
  <si>
    <t>SV17.10</t>
  </si>
  <si>
    <t>UPS DC OK</t>
  </si>
  <si>
    <t>SV17.11</t>
  </si>
  <si>
    <t>Temp Humidity T</t>
  </si>
  <si>
    <t>SV17.12</t>
  </si>
  <si>
    <t>Temp Humidity H</t>
  </si>
  <si>
    <t>SV17.13</t>
  </si>
  <si>
    <t>Temp 1</t>
  </si>
  <si>
    <t>SV17.14</t>
  </si>
  <si>
    <t>Temp 2</t>
  </si>
  <si>
    <t>SV17.15</t>
  </si>
  <si>
    <t>Temp 3</t>
  </si>
  <si>
    <t>SV17.16</t>
  </si>
  <si>
    <t>Temp 4</t>
  </si>
  <si>
    <t>SV17.17</t>
  </si>
  <si>
    <t>Temp 5</t>
  </si>
  <si>
    <t>SV17.18</t>
  </si>
  <si>
    <t>Temp 6</t>
  </si>
  <si>
    <t>SV18.1</t>
  </si>
  <si>
    <t>Transformer Alarms</t>
  </si>
  <si>
    <t>SV19.1</t>
  </si>
  <si>
    <t>HVAC signals 1</t>
  </si>
  <si>
    <t>SV19.2</t>
  </si>
  <si>
    <t>HVAC signals 2</t>
  </si>
  <si>
    <t>SV19.3</t>
  </si>
  <si>
    <t>HVAC signals 3</t>
  </si>
  <si>
    <t>SV19.4</t>
  </si>
  <si>
    <t>HVAC signals 4</t>
  </si>
  <si>
    <t>pcs_bms_select</t>
  </si>
  <si>
    <t>pcs_transformer_alarms</t>
  </si>
  <si>
    <t>pcs_hvac_signals_1</t>
  </si>
  <si>
    <t>pcs_hvac_signals_2</t>
  </si>
  <si>
    <t>pcs_hvac_signals_3</t>
  </si>
  <si>
    <t>pcs_hvac_signals_4</t>
  </si>
  <si>
    <t>pcs_power_source_1</t>
  </si>
  <si>
    <t>pcs_power_source_2</t>
  </si>
  <si>
    <t>pcs_ninth_fault</t>
  </si>
  <si>
    <t>pcs_ninth_warning</t>
  </si>
  <si>
    <t>pcs_ninth_event</t>
  </si>
  <si>
    <t>pcs_temperature_r1</t>
  </si>
  <si>
    <t>pcs_temperature_r2</t>
  </si>
  <si>
    <t>pcs_temperature_r3</t>
  </si>
  <si>
    <t>pcs_temperature_s1</t>
  </si>
  <si>
    <t>pcs_temperature_s2</t>
  </si>
  <si>
    <t>pcs_temperature_s3</t>
  </si>
  <si>
    <t>pcs_temperature_t1</t>
  </si>
  <si>
    <t>pcs_temperature_t2</t>
  </si>
  <si>
    <t>pcs_temperature_t3</t>
  </si>
  <si>
    <t>pcs_bms1_status</t>
  </si>
  <si>
    <t>pcs_bms1_strings_in_service</t>
  </si>
  <si>
    <t>pcs_bms1_total_strings_count</t>
  </si>
  <si>
    <t>pcs_bms1_system_voltage</t>
  </si>
  <si>
    <t>pcs_bms1_system_current</t>
  </si>
  <si>
    <t>pcs_bms1_system_soc</t>
  </si>
  <si>
    <t>pcs_bms2_status</t>
  </si>
  <si>
    <t>pcs_bms2_strings_in_service</t>
  </si>
  <si>
    <t>pcs_bms2_total_strings_count</t>
  </si>
  <si>
    <t>pcs_bms2_system_voltage</t>
  </si>
  <si>
    <t>pcs_bms2_system_current</t>
  </si>
  <si>
    <t>pcs_bms2_system_soc</t>
  </si>
  <si>
    <t>pcs_bms3_status</t>
  </si>
  <si>
    <t>pcs_bms3_strings_in_service</t>
  </si>
  <si>
    <t>pcs_bms3_total_strings_count</t>
  </si>
  <si>
    <t>pcs_bms3_system_voltage</t>
  </si>
  <si>
    <t>pcs_bms3_system_current</t>
  </si>
  <si>
    <t>pcs_bms3_system_soc</t>
  </si>
  <si>
    <t>pcs_bms_sys_heartbeat</t>
  </si>
  <si>
    <t>pcs_bms_strings_service</t>
  </si>
  <si>
    <t>pcs_bms_service_voltage</t>
  </si>
  <si>
    <t>pcs_bms_total_strings_count</t>
  </si>
  <si>
    <t>pcs_bms_service_soc</t>
  </si>
  <si>
    <t>pcs_bms_soc</t>
  </si>
  <si>
    <t>pcs_bms_voltage</t>
  </si>
  <si>
    <t>pcs_bms_current</t>
  </si>
  <si>
    <t>pcs_bms_soh</t>
  </si>
  <si>
    <t>pcs_bms_mode</t>
  </si>
  <si>
    <t>pcs_bms_max_v</t>
  </si>
  <si>
    <t>pcs_bms_min_v</t>
  </si>
  <si>
    <t>pcs_bms_max_temp</t>
  </si>
  <si>
    <t>pcs_bms_min_temp</t>
  </si>
  <si>
    <t>pcs_bms_min_partial_strings</t>
  </si>
  <si>
    <t>pcs_bms_partial_voltage</t>
  </si>
  <si>
    <t>pcs_bms_config_status</t>
  </si>
  <si>
    <t>pcs_bms_protection_4</t>
  </si>
  <si>
    <t>pcs_bms_protection_3</t>
  </si>
  <si>
    <t>pcs_bms_protection_2</t>
  </si>
  <si>
    <t>pcs_bms_protection_1</t>
  </si>
  <si>
    <t>pcs_bms_alarm_4</t>
  </si>
  <si>
    <t>pcs_bms_alarm_3</t>
  </si>
  <si>
    <t>pcs_bms_alarm_2</t>
  </si>
  <si>
    <t>pcs_bms_alarm_1</t>
  </si>
  <si>
    <t>pcs_bms_dcl</t>
  </si>
  <si>
    <t>pcs_bms_ccl</t>
  </si>
  <si>
    <t>pcs_bms_watchdog_response</t>
  </si>
  <si>
    <t>pcs_bms_dio_status</t>
  </si>
  <si>
    <t>pcs_bms_alarm_status</t>
  </si>
  <si>
    <t>ip_address</t>
  </si>
  <si>
    <t>PCMS</t>
  </si>
  <si>
    <t>pcs_bmsenc_door_contact</t>
  </si>
  <si>
    <t>pcs_bmsenc_fcp_alarm</t>
  </si>
  <si>
    <t>pcs_bmsenc_fcp_predischarge</t>
  </si>
  <si>
    <t>pcs_bmsenc_fcp_release</t>
  </si>
  <si>
    <t>pcs_bmsenc_fcp_sup</t>
  </si>
  <si>
    <t>pcs_bmsenc_dc_disconnected_1</t>
  </si>
  <si>
    <t>pcs_bmsenc_dc_disconnected_2</t>
  </si>
  <si>
    <t>pcs_bmsenc_emergency_stop</t>
  </si>
  <si>
    <t>pcs_bmsenc_ups_failure</t>
  </si>
  <si>
    <t>pcs_bmsenc_ups_ok</t>
  </si>
  <si>
    <t>pcs_bmsenc_temp_humidity_t</t>
  </si>
  <si>
    <t>pcs_bmsenc_temp_humidity_h</t>
  </si>
  <si>
    <t>pcs_bmsenc_temp_1</t>
  </si>
  <si>
    <t>pcs_bmsenc_temp_2</t>
  </si>
  <si>
    <t>pcs_bmsenc_temp_3</t>
  </si>
  <si>
    <t>pcs_bmsenc_temp_4</t>
  </si>
  <si>
    <t>pcs_bmsenc_temp_5</t>
  </si>
  <si>
    <t>pcs_bmsenc_temp_6</t>
  </si>
  <si>
    <t>Battery Configuration</t>
  </si>
  <si>
    <t>DU Configuration</t>
  </si>
  <si>
    <t>Leak Protection</t>
  </si>
  <si>
    <t>Auto Reset</t>
  </si>
  <si>
    <t>Communications</t>
  </si>
  <si>
    <t>Protections</t>
  </si>
  <si>
    <t>Gradients</t>
  </si>
  <si>
    <t>Limits</t>
  </si>
  <si>
    <t>Running Conditions</t>
  </si>
  <si>
    <t>General</t>
  </si>
  <si>
    <t>Remote Control Functions</t>
  </si>
  <si>
    <t>Grid Visualization</t>
  </si>
  <si>
    <t>grid_frequency</t>
  </si>
  <si>
    <t>DC Inputs</t>
  </si>
  <si>
    <t>Insulation Monitoring</t>
  </si>
  <si>
    <t>Internal Visualization</t>
  </si>
  <si>
    <t>current_fault</t>
  </si>
  <si>
    <t>current_warning</t>
  </si>
  <si>
    <t>current_status</t>
  </si>
  <si>
    <t>internal_temperature</t>
  </si>
  <si>
    <t>max_temperature</t>
  </si>
  <si>
    <t>current_normative</t>
  </si>
  <si>
    <t>internal_humidity</t>
  </si>
  <si>
    <t>lv_manometer</t>
  </si>
  <si>
    <t>Counters</t>
  </si>
  <si>
    <t>Fault History</t>
  </si>
  <si>
    <t>last_fault</t>
  </si>
  <si>
    <t>Warning History</t>
  </si>
  <si>
    <t>last_warning</t>
  </si>
  <si>
    <t>Event History</t>
  </si>
  <si>
    <t>last_event</t>
  </si>
  <si>
    <t>Modules Information</t>
  </si>
  <si>
    <t>running_modules</t>
  </si>
  <si>
    <t>selected_module</t>
  </si>
  <si>
    <t>module_status</t>
  </si>
  <si>
    <t>current_r</t>
  </si>
  <si>
    <t>DU</t>
  </si>
  <si>
    <t>BMS Summary</t>
  </si>
  <si>
    <t>bms_select</t>
  </si>
  <si>
    <t>BMS Information</t>
  </si>
  <si>
    <t>BMS Enclosure</t>
  </si>
  <si>
    <t>BMS Transformer</t>
  </si>
  <si>
    <t>transformer_alarms</t>
  </si>
  <si>
    <t>BMS HVAC</t>
  </si>
  <si>
    <t>start</t>
  </si>
  <si>
    <t>stop</t>
  </si>
  <si>
    <t>reset</t>
  </si>
  <si>
    <t>e_stop</t>
  </si>
  <si>
    <t>access</t>
  </si>
  <si>
    <t>user</t>
  </si>
  <si>
    <t>user_pw</t>
  </si>
  <si>
    <t>minutes</t>
  </si>
  <si>
    <t>hours</t>
  </si>
  <si>
    <t>day</t>
  </si>
  <si>
    <t>month</t>
  </si>
  <si>
    <t>year</t>
  </si>
  <si>
    <t>utc</t>
  </si>
  <si>
    <t>vdc_low</t>
  </si>
  <si>
    <t>vac_low</t>
  </si>
  <si>
    <t>vac_high</t>
  </si>
  <si>
    <t>start_delay</t>
  </si>
  <si>
    <t>p_limit</t>
  </si>
  <si>
    <t>q_limit</t>
  </si>
  <si>
    <t>p_q_priority</t>
  </si>
  <si>
    <t>s_limit</t>
  </si>
  <si>
    <t>p_algo_pri</t>
  </si>
  <si>
    <t>lvrt_ref</t>
  </si>
  <si>
    <t>ovrt_ref</t>
  </si>
  <si>
    <t>night_mode_enable</t>
  </si>
  <si>
    <t>night_mode_q_ref</t>
  </si>
  <si>
    <t>night_mode_vbus_ref</t>
  </si>
  <si>
    <t>night_mode_activate</t>
  </si>
  <si>
    <t>start_grad_p_enable</t>
  </si>
  <si>
    <t>start_grad_p</t>
  </si>
  <si>
    <t>start_grad_q_enable</t>
  </si>
  <si>
    <t>start_grad_q</t>
  </si>
  <si>
    <t>rise_grad_p_enable</t>
  </si>
  <si>
    <t>rise_grad_p</t>
  </si>
  <si>
    <t>rise_grad_q_enable</t>
  </si>
  <si>
    <t>rise_grad_q</t>
  </si>
  <si>
    <t>drop_grad_p_enable</t>
  </si>
  <si>
    <t>drop_grad_p</t>
  </si>
  <si>
    <t>drop_grad_q_enable</t>
  </si>
  <si>
    <t>drop_grad_q</t>
  </si>
  <si>
    <t>stop_grad_p_enable</t>
  </si>
  <si>
    <t>stop_grad_p</t>
  </si>
  <si>
    <t>stop_grad_q_enable</t>
  </si>
  <si>
    <t>stop_grad_q</t>
  </si>
  <si>
    <t>tracker_enable</t>
  </si>
  <si>
    <t>tracker_vac_out</t>
  </si>
  <si>
    <t>tracker_vac_min</t>
  </si>
  <si>
    <t>tracker_time_start</t>
  </si>
  <si>
    <t>vp_enable</t>
  </si>
  <si>
    <t>vp_v1</t>
  </si>
  <si>
    <t>vp_v2</t>
  </si>
  <si>
    <t>vp_p1</t>
  </si>
  <si>
    <t>vp_p2</t>
  </si>
  <si>
    <t>vp_hysteresis</t>
  </si>
  <si>
    <t>vp_delay_hysteresis</t>
  </si>
  <si>
    <t>vp_response_tiime</t>
  </si>
  <si>
    <t>vp_ref_power</t>
  </si>
  <si>
    <t>vp_rec_mode</t>
  </si>
  <si>
    <t>svr_enable</t>
  </si>
  <si>
    <t>svr_v1_threshold</t>
  </si>
  <si>
    <t>svr_v1_hysteresis</t>
  </si>
  <si>
    <t>svr_grad_inject</t>
  </si>
  <si>
    <t>svr_grad_recover_q</t>
  </si>
  <si>
    <t>svr_cosfi_limit</t>
  </si>
  <si>
    <t>svr_v2_threshold</t>
  </si>
  <si>
    <t>svr_v2_hysetresis</t>
  </si>
  <si>
    <t>svr_grad_reduction_p</t>
  </si>
  <si>
    <t>svr_grad_recover_p</t>
  </si>
  <si>
    <t>active_bal_activate</t>
  </si>
  <si>
    <t>bank_bal_activate</t>
  </si>
  <si>
    <t>bank_bal_reconnect_grad</t>
  </si>
  <si>
    <t>cvsb_activate</t>
  </si>
  <si>
    <t>cvsb_time_to_enter</t>
  </si>
  <si>
    <t>lv_enable</t>
  </si>
  <si>
    <t>lv_slow</t>
  </si>
  <si>
    <t>lv_fast</t>
  </si>
  <si>
    <t>lv_fast_2</t>
  </si>
  <si>
    <t>lv_very_fast</t>
  </si>
  <si>
    <t>lv_very_fast_2</t>
  </si>
  <si>
    <t>lv_interpolation</t>
  </si>
  <si>
    <t>lv_delay_slow</t>
  </si>
  <si>
    <t>lv_delay_fast</t>
  </si>
  <si>
    <t>lv_delay_fast_2</t>
  </si>
  <si>
    <t>lv_delay_very_fast</t>
  </si>
  <si>
    <t>lv_delay_very_fast_2</t>
  </si>
  <si>
    <t>hv_enable</t>
  </si>
  <si>
    <t>hv_slow</t>
  </si>
  <si>
    <t>hv_fast</t>
  </si>
  <si>
    <t>hv_fast_2</t>
  </si>
  <si>
    <t>hv_very_fast</t>
  </si>
  <si>
    <t>hv_very_fast_2</t>
  </si>
  <si>
    <t>hv_interpolation</t>
  </si>
  <si>
    <t>hv_delay_slow</t>
  </si>
  <si>
    <t>hv_delay_fast</t>
  </si>
  <si>
    <t>hv_delay_fast_2</t>
  </si>
  <si>
    <t>hv_delay_very_fast</t>
  </si>
  <si>
    <t>hv_delay_very_fast_2</t>
  </si>
  <si>
    <t>lf_enable</t>
  </si>
  <si>
    <t>lf_slow</t>
  </si>
  <si>
    <t>lf_slow_2</t>
  </si>
  <si>
    <t>lf_fast</t>
  </si>
  <si>
    <t>lf_very_fast</t>
  </si>
  <si>
    <t>lf_very_fast_2</t>
  </si>
  <si>
    <t>lf_delay_slow</t>
  </si>
  <si>
    <t>lf_delay_slow_2</t>
  </si>
  <si>
    <t>lf_delay_fast</t>
  </si>
  <si>
    <t>lf_delay_very_fast</t>
  </si>
  <si>
    <t>lf_delay_very_fast_2</t>
  </si>
  <si>
    <t>hf_enable</t>
  </si>
  <si>
    <t>hf_slow</t>
  </si>
  <si>
    <t>hf_slow_2</t>
  </si>
  <si>
    <t>hf_fast</t>
  </si>
  <si>
    <t>hf_very_fast</t>
  </si>
  <si>
    <t>hf_very_fast_2</t>
  </si>
  <si>
    <t>hf_delay_slow</t>
  </si>
  <si>
    <t>hf_delay_slow_2</t>
  </si>
  <si>
    <t>hf_delay_fast</t>
  </si>
  <si>
    <t>hf_delay_very_fast</t>
  </si>
  <si>
    <t>hf_delay_very_fast_2</t>
  </si>
  <si>
    <t>hv_hf_enable</t>
  </si>
  <si>
    <t>hv_hf_V</t>
  </si>
  <si>
    <t>hv_hf_f</t>
  </si>
  <si>
    <t>hv_hf_t</t>
  </si>
  <si>
    <t>lv_hf_enable</t>
  </si>
  <si>
    <t>lv_hf_V</t>
  </si>
  <si>
    <t>lv_hf_f</t>
  </si>
  <si>
    <t>lv_hf_t</t>
  </si>
  <si>
    <t>hv_lf_enable</t>
  </si>
  <si>
    <t>hv_lf_V</t>
  </si>
  <si>
    <t>hv_lf_f</t>
  </si>
  <si>
    <t>hv_lf_t</t>
  </si>
  <si>
    <t>lv_lf_enable</t>
  </si>
  <si>
    <t>lv_lf_V</t>
  </si>
  <si>
    <t>lv_lf_f</t>
  </si>
  <si>
    <t>lv_lf_t</t>
  </si>
  <si>
    <t>unbalance_enable</t>
  </si>
  <si>
    <t>unbalance_i</t>
  </si>
  <si>
    <t>unbalance_v</t>
  </si>
  <si>
    <t>unbalance_i_threshold</t>
  </si>
  <si>
    <t>unbalance_i_min</t>
  </si>
  <si>
    <t>unbalance_i_delay</t>
  </si>
  <si>
    <t>unbalance_v_threshold</t>
  </si>
  <si>
    <t>unbalance_v_delay</t>
  </si>
  <si>
    <t>antiislanding_enable</t>
  </si>
  <si>
    <t>antiislanding_off</t>
  </si>
  <si>
    <t>antiislanding_active</t>
  </si>
  <si>
    <t>antiislanding_passive</t>
  </si>
  <si>
    <t>antiislanding_simultaneous</t>
  </si>
  <si>
    <t>igbt_temp_thres_fit</t>
  </si>
  <si>
    <t>igbt_temp_hist</t>
  </si>
  <si>
    <t>module_temp_thres_fit</t>
  </si>
  <si>
    <t>module_temp_hist</t>
  </si>
  <si>
    <t>internal_temp_thres_fit</t>
  </si>
  <si>
    <t>hvpl_enable</t>
  </si>
  <si>
    <t>bit_hvpl_no</t>
  </si>
  <si>
    <t>bit_hvpl_yes</t>
  </si>
  <si>
    <t>hvpl_activation_level_5</t>
  </si>
  <si>
    <t>hvpl_scale_1000</t>
  </si>
  <si>
    <t>hvpl_fault_level_0</t>
  </si>
  <si>
    <t>hvpl_filter_hz_100_hz</t>
  </si>
  <si>
    <t>hvpl_delay_fault_s_0_s</t>
  </si>
  <si>
    <t>hvpl_start_test</t>
  </si>
  <si>
    <t>bit_hvpl_test_no</t>
  </si>
  <si>
    <t>bit_hvpl_test_yes</t>
  </si>
  <si>
    <t>hvpl_test_level_20</t>
  </si>
  <si>
    <t>earth_current</t>
  </si>
  <si>
    <t>high_vdc_delay</t>
  </si>
  <si>
    <t>du_overcurrent</t>
  </si>
  <si>
    <t>mv_manometer_fault</t>
  </si>
  <si>
    <t>mv_manometer_delay</t>
  </si>
  <si>
    <t>lv_manometer_fault</t>
  </si>
  <si>
    <t>lv_manometer_delay</t>
  </si>
  <si>
    <t>display_baudrate</t>
  </si>
  <si>
    <t>modbus_address</t>
  </si>
  <si>
    <t>modbus_baudrate</t>
  </si>
  <si>
    <t>modbus_parity</t>
  </si>
  <si>
    <t>modbus_stop_bits</t>
  </si>
  <si>
    <t>modbus_master</t>
  </si>
  <si>
    <t>automatic_ip</t>
  </si>
  <si>
    <t>assigned_ip_a</t>
  </si>
  <si>
    <t>assigned_ip_b</t>
  </si>
  <si>
    <t>assigned_ip_c</t>
  </si>
  <si>
    <t>assigned_ip_d</t>
  </si>
  <si>
    <t>assigned_subnet_a</t>
  </si>
  <si>
    <t>assigned_subnet_b</t>
  </si>
  <si>
    <t>assigned_subnet_c</t>
  </si>
  <si>
    <t>assigned_subnet_d</t>
  </si>
  <si>
    <t>assigned_gateway_a</t>
  </si>
  <si>
    <t>assigned_gateway_b</t>
  </si>
  <si>
    <t>assigned_gateway_c</t>
  </si>
  <si>
    <t>assigned_gateway_d</t>
  </si>
  <si>
    <t>ip_address_a</t>
  </si>
  <si>
    <t>ip_address_b</t>
  </si>
  <si>
    <t>ip_address_c</t>
  </si>
  <si>
    <t>ip_address_d</t>
  </si>
  <si>
    <t>subnet_a</t>
  </si>
  <si>
    <t>subnet_b</t>
  </si>
  <si>
    <t>subnet_c</t>
  </si>
  <si>
    <t>subnet_d</t>
  </si>
  <si>
    <t>gateway_a</t>
  </si>
  <si>
    <t>gateway_b</t>
  </si>
  <si>
    <t>gateway_c</t>
  </si>
  <si>
    <t>gateway_d</t>
  </si>
  <si>
    <t>mac_a</t>
  </si>
  <si>
    <t>mac_b</t>
  </si>
  <si>
    <t>mac_c</t>
  </si>
  <si>
    <t>mac_d</t>
  </si>
  <si>
    <t>mac_e</t>
  </si>
  <si>
    <t>mac_f</t>
  </si>
  <si>
    <t>reset_refs_time_s</t>
  </si>
  <si>
    <t>comms_fault_time_s_s</t>
  </si>
  <si>
    <t>home_p_ref_0_0</t>
  </si>
  <si>
    <t>home_q_ref_0_0</t>
  </si>
  <si>
    <t>auto_reset_enable</t>
  </si>
  <si>
    <t>number_of_retries</t>
  </si>
  <si>
    <t>delay_between_retries_s_s</t>
  </si>
  <si>
    <t>reset_retries_timeout</t>
  </si>
  <si>
    <t>all_faults_enabled</t>
  </si>
  <si>
    <t>faults_allowed_number</t>
  </si>
  <si>
    <t>faults_allowed_1</t>
  </si>
  <si>
    <t>faults_allowed_2</t>
  </si>
  <si>
    <t>faults_allowed_3</t>
  </si>
  <si>
    <t>faults_allowed_4</t>
  </si>
  <si>
    <t>faults_allowed_5</t>
  </si>
  <si>
    <t>faults_allowed_6</t>
  </si>
  <si>
    <t>faults_allowed_7</t>
  </si>
  <si>
    <t>faults_allowed_8</t>
  </si>
  <si>
    <t>faults_allowed_9</t>
  </si>
  <si>
    <t>faults_allowed_10</t>
  </si>
  <si>
    <t>faults_exception_number</t>
  </si>
  <si>
    <t>faults_exception_1</t>
  </si>
  <si>
    <t>faults_exception_2</t>
  </si>
  <si>
    <t>faults_exception_3</t>
  </si>
  <si>
    <t>faults_exception_4</t>
  </si>
  <si>
    <t>faults_exception_5</t>
  </si>
  <si>
    <t>faults_exception_6</t>
  </si>
  <si>
    <t>faults_exception_7</t>
  </si>
  <si>
    <t>faults_exception_8</t>
  </si>
  <si>
    <t>faults_exception_9</t>
  </si>
  <si>
    <t>faults_exception_10</t>
  </si>
  <si>
    <t>p_control_mode</t>
  </si>
  <si>
    <t>bit_p_mode_i</t>
  </si>
  <si>
    <t>bit_p_mode_p</t>
  </si>
  <si>
    <t>q_control_mode</t>
  </si>
  <si>
    <t>bit_q_mode_cosphi</t>
  </si>
  <si>
    <t>bit_q_mode_q</t>
  </si>
  <si>
    <t>bit_q_mode_i</t>
  </si>
  <si>
    <t>bit_q_mode_vq</t>
  </si>
  <si>
    <t>p_p_reference</t>
  </si>
  <si>
    <t>p_id_reference</t>
  </si>
  <si>
    <t>q_cosphi_reference</t>
  </si>
  <si>
    <t>q_iq_reference</t>
  </si>
  <si>
    <t>q_q_reference</t>
  </si>
  <si>
    <t>q_v_reference</t>
  </si>
  <si>
    <t>excitation</t>
  </si>
  <si>
    <t>bit_excitation_cap</t>
  </si>
  <si>
    <t>bit_excitation_ind</t>
  </si>
  <si>
    <t>vq_v1</t>
  </si>
  <si>
    <t>vq_v2</t>
  </si>
  <si>
    <t>vq_v3</t>
  </si>
  <si>
    <t>vq_v4</t>
  </si>
  <si>
    <t>vq_q1</t>
  </si>
  <si>
    <t>vq_q2</t>
  </si>
  <si>
    <t>vq_q3</t>
  </si>
  <si>
    <t>vq_q4</t>
  </si>
  <si>
    <t>vq_hysterisis</t>
  </si>
  <si>
    <t>vq_p_activation</t>
  </si>
  <si>
    <t>vq_p_deactivation</t>
  </si>
  <si>
    <t>vq_response_delay</t>
  </si>
  <si>
    <t>vq_response_time</t>
  </si>
  <si>
    <t>leak_protection_type_1</t>
  </si>
  <si>
    <t>leak_imi_activation_1</t>
  </si>
  <si>
    <t>leak_fault_threshold_1</t>
  </si>
  <si>
    <t>leak_fault_recover_threshold_1</t>
  </si>
  <si>
    <t>leak_warning_theshold_1</t>
  </si>
  <si>
    <t>leak_self_test_exec_period_1</t>
  </si>
  <si>
    <t>leak_self_test_manual_command_1</t>
  </si>
  <si>
    <t>leak_protection_type_2</t>
  </si>
  <si>
    <t>leak_imi_activation_2</t>
  </si>
  <si>
    <t>leak_fault_threshold_2</t>
  </si>
  <si>
    <t>leak_fault_recover_threshold_2</t>
  </si>
  <si>
    <t>leak_warning_theshold_2</t>
  </si>
  <si>
    <t>leak_self_test_exec_period_2</t>
  </si>
  <si>
    <t>leak_self_test_manual_command_2</t>
  </si>
  <si>
    <t>leak_protection_type_3</t>
  </si>
  <si>
    <t>leak_imi_activation_3</t>
  </si>
  <si>
    <t>leak_fault_threshold_3</t>
  </si>
  <si>
    <t>leak_fault_recover_threshold_3</t>
  </si>
  <si>
    <t>leak_warning_theshold_3</t>
  </si>
  <si>
    <t>leak_self_test_exec_period_3</t>
  </si>
  <si>
    <t>leak_self_test_manual_command_3</t>
  </si>
  <si>
    <t>du_type</t>
  </si>
  <si>
    <t>working_mode</t>
  </si>
  <si>
    <t>enabled_nec</t>
  </si>
  <si>
    <t>battery_module_model</t>
  </si>
  <si>
    <t>bms_banks_enabled</t>
  </si>
  <si>
    <t>grid_voltage_rs</t>
  </si>
  <si>
    <t>grid_voltage_st</t>
  </si>
  <si>
    <t>grid_voltage_tr</t>
  </si>
  <si>
    <t>grid_current_1</t>
  </si>
  <si>
    <t>grid_current_2</t>
  </si>
  <si>
    <t>grid_current_3</t>
  </si>
  <si>
    <t>active_power</t>
  </si>
  <si>
    <t>reactive_power</t>
  </si>
  <si>
    <t>apparent_power</t>
  </si>
  <si>
    <t>cosphi</t>
  </si>
  <si>
    <t>poi_v_est</t>
  </si>
  <si>
    <t>vdc_bus_1</t>
  </si>
  <si>
    <t>vdc_bus_2</t>
  </si>
  <si>
    <t>vdc_bus_3</t>
  </si>
  <si>
    <t>vdc_last_linp</t>
  </si>
  <si>
    <t>bess_1_v</t>
  </si>
  <si>
    <t>bess_2_v</t>
  </si>
  <si>
    <t>bess_3_v</t>
  </si>
  <si>
    <t>dc_p_input</t>
  </si>
  <si>
    <t>bess_1_p_input</t>
  </si>
  <si>
    <t>bess_2_p_input</t>
  </si>
  <si>
    <t>bess_3_p_input</t>
  </si>
  <si>
    <t>dc_total_i_input</t>
  </si>
  <si>
    <t>dc_1_i_input</t>
  </si>
  <si>
    <t>dc_2_i_input</t>
  </si>
  <si>
    <t>dc_3_i_input</t>
  </si>
  <si>
    <t>bess_1_idcref</t>
  </si>
  <si>
    <t>bess_2_idcref</t>
  </si>
  <si>
    <t>bess_3_idcref</t>
  </si>
  <si>
    <t>insulation_status_1</t>
  </si>
  <si>
    <t>insulation_resistor_msb_1</t>
  </si>
  <si>
    <t>insulation_resistor_lsb_1</t>
  </si>
  <si>
    <t>insulation_measurement_started_time_1</t>
  </si>
  <si>
    <t>insulation_self_test_started_time_1</t>
  </si>
  <si>
    <t>insulation_self_test_exec_countdown_1</t>
  </si>
  <si>
    <t>insulation_status_update_1</t>
  </si>
  <si>
    <t>insulation_status_2</t>
  </si>
  <si>
    <t>insulation_resistor_msb_2</t>
  </si>
  <si>
    <t>insulation_resistor_lsb_2</t>
  </si>
  <si>
    <t>insulation_measurement_started_time_2</t>
  </si>
  <si>
    <t>insulation_self_test_started_time_2</t>
  </si>
  <si>
    <t>insulation_self_test_exec_countdown_2</t>
  </si>
  <si>
    <t>insulation_status_update_2</t>
  </si>
  <si>
    <t>insulation_status_3</t>
  </si>
  <si>
    <t>insulation_resistor_msb_3</t>
  </si>
  <si>
    <t>insulation_resistor_lsb_3</t>
  </si>
  <si>
    <t>insulation_measurement_started_time_3</t>
  </si>
  <si>
    <t>insulation_self_test_started_time_3</t>
  </si>
  <si>
    <t>insulation_self_test_exec_countdown_3</t>
  </si>
  <si>
    <t>insulation_status_update_3</t>
  </si>
  <si>
    <t>current_fault_module</t>
  </si>
  <si>
    <t>max_igbts_temperature</t>
  </si>
  <si>
    <t>max_modules_temperature</t>
  </si>
  <si>
    <t>internal_input_status</t>
  </si>
  <si>
    <t>internal_output_status</t>
  </si>
  <si>
    <t>ac_module_admission_temperature</t>
  </si>
  <si>
    <t>power_source_1</t>
  </si>
  <si>
    <t>power_source_2</t>
  </si>
  <si>
    <t>p_limit_inst</t>
  </si>
  <si>
    <t>q_limit_inst</t>
  </si>
  <si>
    <t>start_conditions_all</t>
  </si>
  <si>
    <t>start_conditions_v</t>
  </si>
  <si>
    <t>start_conditions_f</t>
  </si>
  <si>
    <t>start_conditions_vdc</t>
  </si>
  <si>
    <t>start_conditions_p</t>
  </si>
  <si>
    <t>start_conditions_soc_no</t>
  </si>
  <si>
    <t>inverter_type</t>
  </si>
  <si>
    <t>nominal_ac_voltage</t>
  </si>
  <si>
    <t>nominal_s</t>
  </si>
  <si>
    <t>number_of_modules</t>
  </si>
  <si>
    <t>number_of_bus</t>
  </si>
  <si>
    <t>number_of_mpps</t>
  </si>
  <si>
    <t>nominal_bus_voltage</t>
  </si>
  <si>
    <t>max_ac_current</t>
  </si>
  <si>
    <t>max_dc_current</t>
  </si>
  <si>
    <t>inductive_i_limit</t>
  </si>
  <si>
    <t>capacitive_i_limit</t>
  </si>
  <si>
    <t>max_p_limit</t>
  </si>
  <si>
    <t>max_q_limit</t>
  </si>
  <si>
    <t>max_s_limit</t>
  </si>
  <si>
    <t>r_mohm</t>
  </si>
  <si>
    <t>l_uh</t>
  </si>
  <si>
    <t>c_uf</t>
  </si>
  <si>
    <t>lc_uh</t>
  </si>
  <si>
    <t>select_module</t>
  </si>
  <si>
    <t>daily_energy_msb</t>
  </si>
  <si>
    <t>daily_energy_lsb</t>
  </si>
  <si>
    <t>yesterday_energy_msb</t>
  </si>
  <si>
    <t>yesterday_energy_lsb</t>
  </si>
  <si>
    <t>current_month_energy_msb</t>
  </si>
  <si>
    <t>current_month_energy_lsb</t>
  </si>
  <si>
    <t>last_month_energy_msb</t>
  </si>
  <si>
    <t>last_month_energy_lsb</t>
  </si>
  <si>
    <t>total_energy_msb</t>
  </si>
  <si>
    <t>total_energy_lsb</t>
  </si>
  <si>
    <t>consum_daily_energy_msb</t>
  </si>
  <si>
    <t>consum_daily_energy_lsb</t>
  </si>
  <si>
    <t>consum_total_energy_msb</t>
  </si>
  <si>
    <t>consum_total_energy_lsb</t>
  </si>
  <si>
    <t>select_module_reactive_energy</t>
  </si>
  <si>
    <t>daily_reactive_energy_msb</t>
  </si>
  <si>
    <t>daily_reactive_energy_lsb</t>
  </si>
  <si>
    <t>yesterday_reactive_energy_msb</t>
  </si>
  <si>
    <t>yesterday_reactive_energy_lsb</t>
  </si>
  <si>
    <t>current_month_reactive_energy_msb</t>
  </si>
  <si>
    <t>current_month_reactive_energy_lsb</t>
  </si>
  <si>
    <t>last_month_reactive_energy_msb</t>
  </si>
  <si>
    <t>last_month_reactive_energy_lsb</t>
  </si>
  <si>
    <t>total_reactive_energy_msb</t>
  </si>
  <si>
    <t>total_reactive_energy_lsb</t>
  </si>
  <si>
    <t>total_run_time_years</t>
  </si>
  <si>
    <t>total_run_time_days</t>
  </si>
  <si>
    <t>total_run_time_hours</t>
  </si>
  <si>
    <t>partial_run_time_years</t>
  </si>
  <si>
    <t>partial_run_time_days</t>
  </si>
  <si>
    <t>partial_run_time_hours</t>
  </si>
  <si>
    <t>total_grid_connections</t>
  </si>
  <si>
    <t>partial_grid_connections</t>
  </si>
  <si>
    <t>last_fault_date</t>
  </si>
  <si>
    <t>last_fault_time</t>
  </si>
  <si>
    <t>ninth_fault</t>
  </si>
  <si>
    <t>ninth_fault_date</t>
  </si>
  <si>
    <t>ninth_fault_time</t>
  </si>
  <si>
    <t>eighth_fault</t>
  </si>
  <si>
    <t>eighth_fault_date</t>
  </si>
  <si>
    <t>eighth_fault_time</t>
  </si>
  <si>
    <t>seventh_fault</t>
  </si>
  <si>
    <t>seventh_fault_date</t>
  </si>
  <si>
    <t>seventh_fault_time</t>
  </si>
  <si>
    <t>sixth_fault</t>
  </si>
  <si>
    <t>sixth_fault_date</t>
  </si>
  <si>
    <t>sixth_fault_time</t>
  </si>
  <si>
    <t>fifth_fault</t>
  </si>
  <si>
    <t>fifth_fault_date</t>
  </si>
  <si>
    <t>fifth_fault_time</t>
  </si>
  <si>
    <t>fourth_fault</t>
  </si>
  <si>
    <t>fourth_fault_date</t>
  </si>
  <si>
    <t>fourth_fault_time</t>
  </si>
  <si>
    <t>third_fault</t>
  </si>
  <si>
    <t>third_fault_date</t>
  </si>
  <si>
    <t>third_fault_time</t>
  </si>
  <si>
    <t>second_fault</t>
  </si>
  <si>
    <t>second_fault_date</t>
  </si>
  <si>
    <t>second_fault_time</t>
  </si>
  <si>
    <t>first_fault</t>
  </si>
  <si>
    <t>first_fault_date</t>
  </si>
  <si>
    <t>first_fault_time</t>
  </si>
  <si>
    <t>last_warning_date</t>
  </si>
  <si>
    <t>last_warning_time</t>
  </si>
  <si>
    <t>ninth_warning</t>
  </si>
  <si>
    <t>ninth_warning_date</t>
  </si>
  <si>
    <t>ninth_warning_time</t>
  </si>
  <si>
    <t>eighth_warning</t>
  </si>
  <si>
    <t>eighth_warning_date</t>
  </si>
  <si>
    <t>eighth_warning_time</t>
  </si>
  <si>
    <t>seventh_warning</t>
  </si>
  <si>
    <t>seventh_warning_date</t>
  </si>
  <si>
    <t>seventh_warning_time</t>
  </si>
  <si>
    <t>sixth_warning</t>
  </si>
  <si>
    <t>sixth_warning_date</t>
  </si>
  <si>
    <t>sixth_warning_time</t>
  </si>
  <si>
    <t>fifth_warning</t>
  </si>
  <si>
    <t>fifth_warning_date</t>
  </si>
  <si>
    <t>fifth_warning_time</t>
  </si>
  <si>
    <t>fourth_warning</t>
  </si>
  <si>
    <t>fourth_warning_date</t>
  </si>
  <si>
    <t>fourth_warning_time</t>
  </si>
  <si>
    <t>third_warning</t>
  </si>
  <si>
    <t>third_warning_date</t>
  </si>
  <si>
    <t>third_warning_time</t>
  </si>
  <si>
    <t>second_warning</t>
  </si>
  <si>
    <t>second_warning_date</t>
  </si>
  <si>
    <t>second_warning_time</t>
  </si>
  <si>
    <t>first_warning</t>
  </si>
  <si>
    <t>first_warning_date</t>
  </si>
  <si>
    <t>first_warning_time</t>
  </si>
  <si>
    <t>last_event_date</t>
  </si>
  <si>
    <t>last_event_time</t>
  </si>
  <si>
    <t>ninth_event</t>
  </si>
  <si>
    <t>ninth_event_date</t>
  </si>
  <si>
    <t>ninth_event_time</t>
  </si>
  <si>
    <t>eighth_event</t>
  </si>
  <si>
    <t>eighth_event_date</t>
  </si>
  <si>
    <t>eighth_event_time</t>
  </si>
  <si>
    <t>seventh_event</t>
  </si>
  <si>
    <t>seventh_event_date</t>
  </si>
  <si>
    <t>seventh_event_time</t>
  </si>
  <si>
    <t>sixth_event</t>
  </si>
  <si>
    <t>sixth_event_date</t>
  </si>
  <si>
    <t>sixth_event_time</t>
  </si>
  <si>
    <t>fifth_event</t>
  </si>
  <si>
    <t>fifth_event_date</t>
  </si>
  <si>
    <t>fifth_event_time</t>
  </si>
  <si>
    <t>fourth_event</t>
  </si>
  <si>
    <t>fourth_event_date</t>
  </si>
  <si>
    <t>fourth_event_time</t>
  </si>
  <si>
    <t>third_event</t>
  </si>
  <si>
    <t>third_event_date</t>
  </si>
  <si>
    <t>third_event_time</t>
  </si>
  <si>
    <t>second_event</t>
  </si>
  <si>
    <t>second_event_date</t>
  </si>
  <si>
    <t>second_event_time</t>
  </si>
  <si>
    <t>first_event</t>
  </si>
  <si>
    <t>first_event_date</t>
  </si>
  <si>
    <t>first_event_time</t>
  </si>
  <si>
    <t>num_running_modules</t>
  </si>
  <si>
    <t>next_starting_module</t>
  </si>
  <si>
    <t>modules_start_stop</t>
  </si>
  <si>
    <t>modules_enable_reg</t>
  </si>
  <si>
    <t>current_s</t>
  </si>
  <si>
    <t>current_t</t>
  </si>
  <si>
    <t>dc_current</t>
  </si>
  <si>
    <t>dc_voltage_p</t>
  </si>
  <si>
    <t>dc_voltage_n</t>
  </si>
  <si>
    <t>dc_voltage</t>
  </si>
  <si>
    <t>p</t>
  </si>
  <si>
    <t>q</t>
  </si>
  <si>
    <t>ambient_temperature</t>
  </si>
  <si>
    <t>i_o_status</t>
  </si>
  <si>
    <t>temperature_r1</t>
  </si>
  <si>
    <t>temperature_r2</t>
  </si>
  <si>
    <t>temperature_r3</t>
  </si>
  <si>
    <t>temperature_s1</t>
  </si>
  <si>
    <t>temperature_s2</t>
  </si>
  <si>
    <t>temperature_s3</t>
  </si>
  <si>
    <t>temperature_t1</t>
  </si>
  <si>
    <t>temperature_t2</t>
  </si>
  <si>
    <t>temperature_t3</t>
  </si>
  <si>
    <t>du_feedback_status</t>
  </si>
  <si>
    <t>bms1_status</t>
  </si>
  <si>
    <t>bms1_strings_in_service</t>
  </si>
  <si>
    <t>bms1_total_strings_count</t>
  </si>
  <si>
    <t>bms1_system_voltage</t>
  </si>
  <si>
    <t>bms1_system_current</t>
  </si>
  <si>
    <t>bms1_system_soc</t>
  </si>
  <si>
    <t>bms2_status</t>
  </si>
  <si>
    <t>bms2_strings_in_service</t>
  </si>
  <si>
    <t>bms2_total_strings_count</t>
  </si>
  <si>
    <t>bms2_system_voltage</t>
  </si>
  <si>
    <t>bms2_system_current</t>
  </si>
  <si>
    <t>bms2_system_soc</t>
  </si>
  <si>
    <t>bms3_status</t>
  </si>
  <si>
    <t>bms3_strings_in_service</t>
  </si>
  <si>
    <t>bms3_total_strings_count</t>
  </si>
  <si>
    <t>bms3_system_voltage</t>
  </si>
  <si>
    <t>bms3_system_current</t>
  </si>
  <si>
    <t>bms3_system_soc</t>
  </si>
  <si>
    <t>bms_sys_heartbeat</t>
  </si>
  <si>
    <t>bms_strings_service</t>
  </si>
  <si>
    <t>bms_total_strings_count</t>
  </si>
  <si>
    <t>bms_service_voltage</t>
  </si>
  <si>
    <t>bms_service_soc</t>
  </si>
  <si>
    <t>bms_voltage</t>
  </si>
  <si>
    <t>bms_current</t>
  </si>
  <si>
    <t>bms_soc</t>
  </si>
  <si>
    <t>bms_soh</t>
  </si>
  <si>
    <t>bms_mode</t>
  </si>
  <si>
    <t>bms_max_v</t>
  </si>
  <si>
    <t>bms_min_v</t>
  </si>
  <si>
    <t>bms_max_temp</t>
  </si>
  <si>
    <t>bms_min_temp</t>
  </si>
  <si>
    <t>bms_min_partial_strings</t>
  </si>
  <si>
    <t>bms_partial_voltage</t>
  </si>
  <si>
    <t>bms_config_status</t>
  </si>
  <si>
    <t>bms_protection_4</t>
  </si>
  <si>
    <t>bms_protection_3</t>
  </si>
  <si>
    <t>bms_protection_2</t>
  </si>
  <si>
    <t>bms_protection_1</t>
  </si>
  <si>
    <t>bms_alarm_4</t>
  </si>
  <si>
    <t>bms_alarm_3</t>
  </si>
  <si>
    <t>bms_alarm_2</t>
  </si>
  <si>
    <t>bms_alarm_1</t>
  </si>
  <si>
    <t>bms_dcl</t>
  </si>
  <si>
    <t>bms_ccl</t>
  </si>
  <si>
    <t>bms_watchdog_response</t>
  </si>
  <si>
    <t>bms_dio_status</t>
  </si>
  <si>
    <t>bms_alarm_status</t>
  </si>
  <si>
    <t>bmsenc_door_contact</t>
  </si>
  <si>
    <t>bmsenc_fcp_alarm</t>
  </si>
  <si>
    <t>bmsenc_fcp_predischarge</t>
  </si>
  <si>
    <t>bmsenc_fcp_release</t>
  </si>
  <si>
    <t>bmsenc_fcp_sup</t>
  </si>
  <si>
    <t>bmsenc_dc_disconnected_1</t>
  </si>
  <si>
    <t>bmsenc_dc_disconnected_2</t>
  </si>
  <si>
    <t>bmsenc_emergency_stop</t>
  </si>
  <si>
    <t>bmsenc_ups_failure</t>
  </si>
  <si>
    <t>bmsenc_ups_ok</t>
  </si>
  <si>
    <t>bmsenc_temp_humidity_t</t>
  </si>
  <si>
    <t>bmsenc_temp_humidity_h</t>
  </si>
  <si>
    <t>bmsenc_temp_1</t>
  </si>
  <si>
    <t>bmsenc_temp_2</t>
  </si>
  <si>
    <t>bmsenc_temp_3</t>
  </si>
  <si>
    <t>bmsenc_temp_4</t>
  </si>
  <si>
    <t>bmsenc_temp_5</t>
  </si>
  <si>
    <t>bmsenc_temp_6</t>
  </si>
  <si>
    <t>hvac_signals_1</t>
  </si>
  <si>
    <t>hvac_signals_2</t>
  </si>
  <si>
    <t>hvac_signals_3</t>
  </si>
  <si>
    <t>hvac_signals_4</t>
  </si>
  <si>
    <t>Address Original</t>
  </si>
  <si>
    <t>192.168.112.13</t>
  </si>
  <si>
    <t>pe_pcs_1</t>
  </si>
  <si>
    <t>ppc_watchdog_ref</t>
  </si>
  <si>
    <t>pcs_ppc_watchdog_ref</t>
  </si>
  <si>
    <t>G6.3</t>
  </si>
  <si>
    <t>Watchdog timer input</t>
  </si>
  <si>
    <t>P AC reference 1 = 100%</t>
  </si>
  <si>
    <t>P DC reference 1 = 100%</t>
  </si>
  <si>
    <t>P DC reference 2 = 100%</t>
  </si>
  <si>
    <t>P DC reference 3 = 100%</t>
  </si>
  <si>
    <t>P AC reference 2 = 100%</t>
  </si>
  <si>
    <t>P AC reference 3 = 100%</t>
  </si>
  <si>
    <t>Q reference 1 = 0.00%</t>
  </si>
  <si>
    <t>Q reference 2 = 0.00%</t>
  </si>
  <si>
    <t>Q reference 3 = 0.00%</t>
  </si>
  <si>
    <t>G8.1.4a</t>
  </si>
  <si>
    <t>G8.1.4b</t>
  </si>
  <si>
    <t>q_reference_1</t>
  </si>
  <si>
    <t>q_reference_2</t>
  </si>
  <si>
    <t>q_reference_3</t>
  </si>
  <si>
    <t>G8.1.3a</t>
  </si>
  <si>
    <t>G8.1.3b</t>
  </si>
  <si>
    <t>G8.1.3c</t>
  </si>
  <si>
    <t>p_dc_reference_1</t>
  </si>
  <si>
    <t>p_ac_reference_1</t>
  </si>
  <si>
    <t>p_dc_reference_2</t>
  </si>
  <si>
    <t>p_dc_reference_3</t>
  </si>
  <si>
    <t>p_ac_reference_2</t>
  </si>
  <si>
    <t>p_ac_reference_3</t>
  </si>
  <si>
    <t>pcs_p_dc_reference_1</t>
  </si>
  <si>
    <t>pcs_p_dc_reference_3</t>
  </si>
  <si>
    <t>pcs_p_ac_reference_1</t>
  </si>
  <si>
    <t>pcs_p_ac_reference_2</t>
  </si>
  <si>
    <t>pcs_p_ac_reference_3</t>
  </si>
  <si>
    <t>pcs_p_dc_reference_2</t>
  </si>
  <si>
    <t>pcs_controls</t>
  </si>
  <si>
    <t>pcs_info</t>
  </si>
  <si>
    <t>/components/pcs_controls</t>
  </si>
  <si>
    <t>/components/pcs_info</t>
  </si>
  <si>
    <t>PCS Controls</t>
  </si>
  <si>
    <t>PCS Info</t>
  </si>
  <si>
    <t>pe_pcs_info</t>
  </si>
  <si>
    <t>pe_pcs_controls</t>
  </si>
  <si>
    <t>Suppression of Voltage Rise
0=No, 1=Yes</t>
  </si>
  <si>
    <t>Module Visualization Parameters</t>
  </si>
  <si>
    <t>module_1_status</t>
  </si>
  <si>
    <t>Module 1 Status</t>
  </si>
  <si>
    <t>Module 1 Current R</t>
  </si>
  <si>
    <t>module_1_current_r</t>
  </si>
  <si>
    <t>Module 1 Current S</t>
  </si>
  <si>
    <t>Module 1 Current T</t>
  </si>
  <si>
    <t>module_1_current_s</t>
  </si>
  <si>
    <t>module_1_current_t</t>
  </si>
  <si>
    <t>Module 1 DC current</t>
  </si>
  <si>
    <t>module_1_dc_current</t>
  </si>
  <si>
    <t>Module 1 DC voltage (P)</t>
  </si>
  <si>
    <t>module_1_dc_voltage_p</t>
  </si>
  <si>
    <t>Module 1 DC voltage (N)</t>
  </si>
  <si>
    <t>module_1_dc_voltage_n</t>
  </si>
  <si>
    <t>module_1_dc_voltage</t>
  </si>
  <si>
    <t>Module 1 DC voltage</t>
  </si>
  <si>
    <t>Module 1 P</t>
  </si>
  <si>
    <t>module_1_p</t>
  </si>
  <si>
    <t>Module 1 Q</t>
  </si>
  <si>
    <t>module_1_q</t>
  </si>
  <si>
    <t>Module 1 Ambient temperature</t>
  </si>
  <si>
    <t>module_1_ambient_temp</t>
  </si>
  <si>
    <t>Module 1 Max temperature</t>
  </si>
  <si>
    <t>module_1_max_temp</t>
  </si>
  <si>
    <t>Module 1 I/O status</t>
  </si>
  <si>
    <t>module_1_i_o_status</t>
  </si>
  <si>
    <t>Module 1 Temperature R1</t>
  </si>
  <si>
    <t>Module 1 Temperature R2</t>
  </si>
  <si>
    <t>Module 1 Temperature R3</t>
  </si>
  <si>
    <t>Module 1 Temperature S1</t>
  </si>
  <si>
    <t>Module 1 Temperature S2</t>
  </si>
  <si>
    <t>Module 1 Temperature S3</t>
  </si>
  <si>
    <t>Module 1 Temperature T1</t>
  </si>
  <si>
    <t>Module 1 Temperature T2</t>
  </si>
  <si>
    <t>Module 1 Temperature T3</t>
  </si>
  <si>
    <t>module_1_temp_r1</t>
  </si>
  <si>
    <t>module_1_temp_r2</t>
  </si>
  <si>
    <t>module_1_temp_r3</t>
  </si>
  <si>
    <t>module_1_temp_s1</t>
  </si>
  <si>
    <t>module_1_temp_s2</t>
  </si>
  <si>
    <t>module_1_temp_s3</t>
  </si>
  <si>
    <t>module_1_temp_t1</t>
  </si>
  <si>
    <t>module_1_temp_t2</t>
  </si>
  <si>
    <t>module_1_temp_t3</t>
  </si>
  <si>
    <t>module_1</t>
  </si>
  <si>
    <t>module_2</t>
  </si>
  <si>
    <t>module_3</t>
  </si>
  <si>
    <t>module_4</t>
  </si>
  <si>
    <t>module_5</t>
  </si>
  <si>
    <t>repeat</t>
  </si>
  <si>
    <t>module_6</t>
  </si>
  <si>
    <t>Selector Control</t>
  </si>
  <si>
    <t>Selector Config</t>
  </si>
  <si>
    <t>Start Control Mode</t>
  </si>
  <si>
    <t>Selector Status</t>
  </si>
  <si>
    <t>selector_config</t>
  </si>
  <si>
    <t>selector_status</t>
  </si>
  <si>
    <t>start_control_mode</t>
  </si>
  <si>
    <t>Grid voltage RS (Low Voltage)</t>
  </si>
  <si>
    <t>grid_voltage_rs_lv</t>
  </si>
  <si>
    <t>pcs_grid_voltage_rs_lv</t>
  </si>
  <si>
    <t>Grid voltage ST (Low Voltage)</t>
  </si>
  <si>
    <t>grid_voltage_st_lv</t>
  </si>
  <si>
    <t>pcs_grid_voltage_st_lv</t>
  </si>
  <si>
    <t>Grid voltage TR (Low Voltage)</t>
  </si>
  <si>
    <t>grid_voltage_tr_lv</t>
  </si>
  <si>
    <t>pcs_grid_voltage_tr_lv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</si>
</sst>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b/>
      <sz val="16"/>
      <color theme="0"/>
      <name val="Calibri"/>
      <family val="2"/>
      <scheme val="minor"/>
    </font>
    <font>
      <sz val="11"/>
      <color theme="0"/>
      <name val="Calibri"/>
      <family val="2"/>
      <scheme val="minor"/>
    </font>
    <font>
      <sz val="11"/>
      <color theme="4" tint="-0.249977111117893"/>
      <name val="Calibri"/>
      <family val="2"/>
      <scheme val="minor"/>
    </font>
    <font>
      <sz val="8"/>
      <name val="Calibri"/>
      <family val="2"/>
      <scheme val="minor"/>
    </font>
    <font>
      <b/>
      <sz val="13"/>
      <color theme="3"/>
      <name val="Calibri"/>
      <family val="2"/>
      <scheme val="minor"/>
    </font>
  </fonts>
  <fills count="6">
    <fill>
      <patternFill patternType="none"/>
    </fill>
    <fill>
      <patternFill patternType="gray125"/>
    </fill>
    <fill>
      <patternFill patternType="solid">
        <fgColor theme="9" tint="0.39994506668294322"/>
        <bgColor indexed="64"/>
      </patternFill>
    </fill>
    <fill>
      <patternFill patternType="solid">
        <fgColor rgb="FFFF0000"/>
        <bgColor indexed="64"/>
      </patternFill>
    </fill>
    <fill>
      <patternFill patternType="solid">
        <fgColor theme="7" tint="0.39994506668294322"/>
        <bgColor indexed="64"/>
      </patternFill>
    </fill>
    <fill>
      <patternFill patternType="solid">
        <fgColor rgb="FFFFC000"/>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2" fillId="0" borderId="0"/>
    <xf numFmtId="0" fontId="3" fillId="0" borderId="0" applyBorder="0"/>
    <xf numFmtId="0" fontId="12" fillId="0" borderId="1" applyNumberFormat="0" applyFill="0" applyAlignment="0" applyProtection="0"/>
  </cellStyleXfs>
  <cellXfs count="27">
    <xf numFmtId="0" fontId="0" fillId="0" borderId="0" xfId="0"/>
    <xf numFmtId="0" fontId="0" fillId="0" borderId="0" xfId="0" applyFill="1"/>
    <xf numFmtId="0" fontId="0" fillId="0" borderId="0" xfId="0" applyFill="1" applyAlignment="1">
      <alignment horizontal="left" vertical="center"/>
    </xf>
    <xf numFmtId="0" fontId="1" fillId="0" borderId="0" xfId="0" applyFont="1" applyAlignment="1">
      <alignment wrapText="1"/>
    </xf>
    <xf numFmtId="49" fontId="0" fillId="0" borderId="0" xfId="0" applyNumberFormat="1" applyFill="1" applyAlignment="1">
      <alignment horizontal="left" vertical="center"/>
    </xf>
    <xf numFmtId="0" fontId="0" fillId="0" borderId="0" xfId="0" applyFill="1" applyAlignment="1">
      <alignment horizontal="left" vertical="center" wrapText="1"/>
    </xf>
    <xf numFmtId="0" fontId="0" fillId="0" borderId="0" xfId="0" applyFill="1" applyAlignment="1">
      <alignment wrapText="1"/>
    </xf>
    <xf numFmtId="0" fontId="0" fillId="0" borderId="0" xfId="0" applyAlignment="1">
      <alignment wrapText="1"/>
    </xf>
    <xf numFmtId="0" fontId="1" fillId="0" borderId="0" xfId="0" applyFont="1" applyAlignment="1"/>
    <xf numFmtId="0" fontId="0" fillId="2" borderId="0" xfId="0" applyFill="1" applyAlignment="1">
      <alignment wrapText="1"/>
    </xf>
    <xf numFmtId="0" fontId="0" fillId="0" borderId="0" xfId="0" quotePrefix="1"/>
    <xf numFmtId="0" fontId="10" fillId="0" borderId="0" xfId="0" applyFont="1"/>
    <xf numFmtId="0" fontId="0" fillId="0" borderId="0" xfId="0" quotePrefix="1" applyFill="1" applyAlignment="1">
      <alignment horizontal="left" vertical="center" wrapText="1"/>
    </xf>
    <xf numFmtId="0" fontId="0" fillId="0" borderId="0" xfId="0" quotePrefix="1" applyFill="1"/>
    <xf numFmtId="0" fontId="1" fillId="0" borderId="0" xfId="0" applyFont="1" applyFill="1"/>
    <xf numFmtId="0" fontId="0" fillId="0" borderId="0" xfId="0" applyAlignment="1">
      <alignment horizontal="left" vertical="center" wrapText="1"/>
    </xf>
    <xf numFmtId="0" fontId="0" fillId="4" borderId="0" xfId="0" applyFill="1" applyAlignment="1">
      <alignment wrapText="1"/>
    </xf>
    <xf numFmtId="0" fontId="12" fillId="0" borderId="1" xfId="3"/>
    <xf numFmtId="164" fontId="12" fillId="0" borderId="1" xfId="3" applyNumberFormat="1" applyAlignment="1">
      <alignment horizontal="left" vertical="center"/>
    </xf>
    <xf numFmtId="0" fontId="0" fillId="0" borderId="0" xfId="0" applyFill="1" applyAlignment="1">
      <alignment vertical="center"/>
    </xf>
    <xf numFmtId="0" fontId="0" fillId="0" borderId="0" xfId="0" applyAlignment="1">
      <alignment vertical="center" wrapText="1"/>
    </xf>
    <xf numFmtId="0" fontId="0" fillId="0" borderId="0" xfId="0" applyAlignment="1">
      <alignment vertical="center"/>
    </xf>
    <xf numFmtId="0" fontId="12" fillId="5" borderId="1" xfId="3" applyFill="1"/>
    <xf numFmtId="164" fontId="12" fillId="5" borderId="1" xfId="3" applyNumberFormat="1" applyFill="1" applyAlignment="1">
      <alignment horizontal="left" vertical="center"/>
    </xf>
    <xf numFmtId="0" fontId="0" fillId="5" borderId="0" xfId="0" applyFill="1"/>
    <xf numFmtId="0" fontId="8" fillId="3" borderId="0" xfId="0" applyFont="1" applyFill="1" applyAlignment="1">
      <alignment horizontal="center"/>
    </xf>
    <xf numFmtId="0" fontId="9" fillId="3" borderId="0" xfId="0" applyFont="1" applyFill="1" applyAlignment="1">
      <alignment horizontal="center"/>
    </xf>
  </cellXfs>
  <cellStyles count="4">
    <cellStyle name="Heading 2" xfId="3" builtinId="17"/>
    <cellStyle name="Normal" xfId="0" builtinId="0"/>
    <cellStyle name="Normal 2" xfId="1" xr:uid="{932C1547-DA1A-4A5E-B316-02DA0AA4DCE7}"/>
    <cellStyle name="Normal 3" xfId="2" xr:uid="{052F0D8E-1117-46ED-8845-F67BB56EC1FF}"/>
  </cellStyles>
  <dxfs count="32">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general" vertical="bottom"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A92B5A-E038-4A4C-92ED-712AEDF85508}" name="Table1" displayName="Table1" ref="A15:AJ687" totalsRowShown="0" headerRowDxfId="31">
  <autoFilter ref="A15:AJ687" xr:uid="{8AC2662E-7372-43BE-B15B-1D7753F33FE9}"/>
  <tableColumns count="36">
    <tableColumn id="1" xr3:uid="{2DBD6978-2059-4CA8-BA1F-6348ECE1CFB6}" name="Name"/>
    <tableColumn id="3" xr3:uid="{1A46100C-B6DA-4ED1-A464-7DA4CA073D4A}" name="Type"/>
    <tableColumn id="16" xr3:uid="{F0BFE8F5-2BB1-4C3A-A134-C047DB9E2B2D}" name="Ref" dataDxfId="30"/>
    <tableColumn id="5" xr3:uid="{72EFCE61-ABFF-4E64-9E20-D675368B7E45}" name="Register Type"/>
    <tableColumn id="7" xr3:uid="{E9A445F3-5B48-47E4-ACB3-9BFA4326F733}" name="Unit"/>
    <tableColumn id="8" xr3:uid="{27CCC4FA-2F98-4BE7-A014-CD968D561DB8}" name="Words"/>
    <tableColumn id="9" xr3:uid="{2D3614A9-2B2F-4BC4-BA23-0A0D615C2F18}" name="Scale"/>
    <tableColumn id="24" xr3:uid="{03139F08-DC33-42DD-A268-145A3433C5E7}" name="FIMS Scale">
      <calculatedColumnFormula>IF(OR(Table1[[#This Row],[Unit]]="W",Table1[[#This Row],[Unit]]="VAR",Table1[[#This Row],[Unit]]="VA",Table1[[#This Row],[Unit]]="Wh"),1000,
IF(OR(Table1[[#This Row],[Unit]]="MW",Table1[[#This Row],[Unit]]="MVAR",Table1[[#This Row],[Unit]]="MVA",Table1[[#This Row],[Unit]]="MWh",Table1[[#This Row],[Unit]]="kV"),0.001,
IF(OR(Table1[[#This Row],[Unit]]="mA",Table1[[#This Row],[Unit]]="mV"),1000,"")))</calculatedColumnFormula>
    </tableColumn>
    <tableColumn id="10" xr3:uid="{6B6E69EC-86CD-4B5D-84BB-B8BDD6B4AACC}" name="hexAddress" dataDxfId="29"/>
    <tableColumn id="25" xr3:uid="{1036F404-96AA-4461-AC81-3C94523E8B50}" name="Bus Scale">
      <calculatedColumnFormula>IF(ISBLANK(Table1[[#This Row],[Scale]]),
IF(Table1[[#This Row],[FIMS Scale]]="","",Table1[[#This Row],[FIMS Scale]]),
IF(Table1[[#This Row],[FIMS Scale]]="",1/Table1[[#This Row],[Scale]],Table1[[#This Row],[FIMS Scale]]/Table1[[#This Row],[Scale]]))</calculatedColumnFormula>
    </tableColumn>
    <tableColumn id="36" xr3:uid="{FA5F7CDF-22E9-4EDB-AB03-0421439E1D88}" name="Address" dataDxfId="28"/>
    <tableColumn id="26" xr3:uid="{9E4C9057-3C87-4F9E-B0F2-51EB5813EA5B}" name="Address Original"/>
    <tableColumn id="11" xr3:uid="{18249842-13BB-479C-A14E-2BD25BC07357}" name="Data Type"/>
    <tableColumn id="18" xr3:uid="{21EF837F-C6B5-4636-A2CF-D8B54197664C}" name="Bit"/>
    <tableColumn id="17" xr3:uid="{15E130D6-B342-4502-B5ED-11E72EC82168}" name="Repeat"/>
    <tableColumn id="21" xr3:uid="{0A26C492-939E-444B-86B7-85E891915B0A}" name="Reg ID"/>
    <tableColumn id="35" xr3:uid="{AC6D7458-4031-4FB9-BB86-EF773F6958A8}" name="Component ID" dataDxfId="27"/>
    <tableColumn id="34" xr3:uid="{DE01D023-CF40-4BD9-97C6-B548F1613DC4}" name="Heartbeat Enabled" dataDxfId="26"/>
    <tableColumn id="33" xr3:uid="{CE93EBA0-9584-48D2-A65B-CC543035CE45}" name="Component Heartbeat Read URI" dataDxfId="25"/>
    <tableColumn id="32" xr3:uid="{F460E699-DBC1-4568-AAEC-4661A54E51D8}" name="Component Heartbeat Write URI" dataDxfId="24"/>
    <tableColumn id="31" xr3:uid="{2E334653-24F0-46C2-9CD1-398D8F42E3B7}" name="Modbus Heartbeat Timeout ms" dataDxfId="23"/>
    <tableColumn id="30" xr3:uid="{CD60AFFC-DE36-46E4-916B-0C7BE436DA92}" name="Component Heartbeat Timeout ms" dataDxfId="22"/>
    <tableColumn id="29" xr3:uid="{FB51DE2B-6417-408A-B567-54DC2B77B6EA}" name="Frequency" dataDxfId="21"/>
    <tableColumn id="28" xr3:uid="{57E57F5B-D856-45E1-8CCD-4EC31A75947D}" name="Offset Time" dataDxfId="20"/>
    <tableColumn id="27" xr3:uid="{250AFC64-4775-484E-9B53-5A293D7DBC85}" name="Device ID" dataDxfId="19"/>
    <tableColumn id="4" xr3:uid="{540A679F-2175-064D-8D67-417F7349CC74}" name="web_ui Display Type" dataDxfId="18"/>
    <tableColumn id="2" xr3:uid="{F35A9BED-5E03-B943-ACC3-192CA29873B0}" name="web_ui Options" dataDxfId="17"/>
    <tableColumn id="19" xr3:uid="{648636AA-84CB-483F-BFA9-32A707989D4A}" name="URI"/>
    <tableColumn id="20" xr3:uid="{D563DC50-F080-4DFE-BFBE-EDAFEA1C8510}" name="ID" dataDxfId="16"/>
    <tableColumn id="6" xr3:uid="{0B65339E-07CD-43A1-AA48-A491252A04C4}" name="Include"/>
    <tableColumn id="14" xr3:uid="{DE7A35F9-9472-4A53-85CD-F30ADA7134ED}" name="Description"/>
    <tableColumn id="15" xr3:uid="{1860CECC-D997-4DCA-9669-F107E9DEEFBA}" name="Control Narrative for Register"/>
    <tableColumn id="12" xr3:uid="{B1522ABE-230C-4B56-ACA0-C20E75BB3002}" name="Range Start"/>
    <tableColumn id="13" xr3:uid="{A2CB6684-0779-46A8-BBF0-1D2F16E7C3E0}" name="Range End"/>
    <tableColumn id="22" xr3:uid="{903F2A83-2904-461A-8C63-BB79B8F777E2}" name="Engineering Range Start"/>
    <tableColumn id="23" xr3:uid="{2C4A8107-EAC5-4E75-BF45-6A5E5797BAA1}" name="Engineering Range En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070103-7C30-4FAF-8CFB-97FF66DD5706}" name="Table13" displayName="Table13" ref="A15:AJ686" totalsRowShown="0" headerRowDxfId="15">
  <autoFilter ref="A15:AJ686" xr:uid="{99070103-7C30-4FAF-8CFB-97FF66DD5706}"/>
  <tableColumns count="36">
    <tableColumn id="1" xr3:uid="{79CB9416-F837-444E-94DA-3D2935D70684}" name="Name"/>
    <tableColumn id="3" xr3:uid="{586D706B-31C6-4960-A37D-B38D8A94A999}" name="Type"/>
    <tableColumn id="16" xr3:uid="{63E0E11C-D728-4B68-8552-D5A45373376B}" name="Ref" dataDxfId="14"/>
    <tableColumn id="5" xr3:uid="{DAF702DE-068E-45C9-A01A-5F4D52210889}" name="Register Type"/>
    <tableColumn id="7" xr3:uid="{5D33C4E6-D214-4B6D-B813-14807D8691FF}" name="Unit"/>
    <tableColumn id="8" xr3:uid="{7E5582A5-43C3-4062-99E9-87FEAF2B3DEC}" name="Words"/>
    <tableColumn id="9" xr3:uid="{DEB04340-2C02-4E8D-B17D-1FBA8014A158}" name="Scale"/>
    <tableColumn id="24" xr3:uid="{454B5888-C2A6-4AA0-80D5-0ABDE14593A3}" name="FIMS Scale">
      <calculatedColumnFormula>IF(OR(Table13[[#This Row],[Unit]]="W",Table13[[#This Row],[Unit]]="VAR",Table13[[#This Row],[Unit]]="VA",Table13[[#This Row],[Unit]]="Wh"),1000,
IF(OR(Table13[[#This Row],[Unit]]="MW",Table13[[#This Row],[Unit]]="MVAR",Table13[[#This Row],[Unit]]="MVA",Table13[[#This Row],[Unit]]="MWh",Table13[[#This Row],[Unit]]="kV"),0.001,
IF(OR(Table13[[#This Row],[Unit]]="mA",Table13[[#This Row],[Unit]]="mV"),1000,"")))</calculatedColumnFormula>
    </tableColumn>
    <tableColumn id="10" xr3:uid="{FBF41344-F34B-453C-9FD0-E1E4C00AE0C6}" name="hexAddress" dataDxfId="13"/>
    <tableColumn id="25" xr3:uid="{0E7F916C-42D6-4640-B268-F42BC94B05B7}" name="Bus Scale">
      <calculatedColumnFormula>IF(ISBLANK(Table13[[#This Row],[Scale]]),
IF(Table13[[#This Row],[FIMS Scale]]="","",Table13[[#This Row],[FIMS Scale]]),
IF(Table13[[#This Row],[FIMS Scale]]="",1/Table13[[#This Row],[Scale]],Table13[[#This Row],[FIMS Scale]]/Table13[[#This Row],[Scale]]))</calculatedColumnFormula>
    </tableColumn>
    <tableColumn id="36" xr3:uid="{61B1E487-1C8B-4EC4-8498-DE34BBF581D8}" name="Address" dataDxfId="12"/>
    <tableColumn id="26" xr3:uid="{955E7515-EC33-4599-839D-5FABCB7893BF}" name="Address Original"/>
    <tableColumn id="11" xr3:uid="{646E983C-90E4-4EE3-95F6-6323FAE5F88C}" name="Data Type"/>
    <tableColumn id="18" xr3:uid="{1F429785-4126-4524-BD52-A1467AA2DB5F}" name="Bit"/>
    <tableColumn id="17" xr3:uid="{5520BB08-BA4C-408B-8834-D58EA8FA873C}" name="Repeat"/>
    <tableColumn id="21" xr3:uid="{95BA9D94-5B2A-4857-A749-C568AB27DABC}" name="Reg ID"/>
    <tableColumn id="35" xr3:uid="{C2701486-5557-4B19-AD3B-92407082DDB2}" name="Component ID" dataDxfId="11"/>
    <tableColumn id="34" xr3:uid="{0BAD6106-7BAF-4AC2-A3E9-115EFF01B37E}" name="Heartbeat Enabled" dataDxfId="10"/>
    <tableColumn id="33" xr3:uid="{DE8176A5-0C29-4D5D-B5D8-44A3D385FABE}" name="Component Heartbeat Read URI" dataDxfId="9"/>
    <tableColumn id="32" xr3:uid="{E099F9CC-4AAF-4EB3-B309-92888D837401}" name="Component Heartbeat Write URI" dataDxfId="8"/>
    <tableColumn id="31" xr3:uid="{724C1C94-92E0-4A56-ABE3-5B64D81A774C}" name="Modbus Heartbeat Timeout ms" dataDxfId="7"/>
    <tableColumn id="30" xr3:uid="{0D7CBC6E-8FC2-43FB-B7D1-6D48561E4753}" name="Component Heartbeat Timeout ms" dataDxfId="6"/>
    <tableColumn id="29" xr3:uid="{2D319353-24A1-4A87-9B9A-B1D29C76A386}" name="Frequency" dataDxfId="5"/>
    <tableColumn id="28" xr3:uid="{65F14179-526B-4BA8-BD56-C81859907E99}" name="Offset Time" dataDxfId="4"/>
    <tableColumn id="27" xr3:uid="{368318DD-0091-4864-BF4D-4428DF14445E}" name="Device ID" dataDxfId="3"/>
    <tableColumn id="4" xr3:uid="{04B56EBA-F7FF-48D6-8FB7-A01A0A6B1564}" name="web_ui Display Type" dataDxfId="2"/>
    <tableColumn id="2" xr3:uid="{2B2127F4-559D-4816-B9A4-E22F16162C6A}" name="web_ui Options" dataDxfId="1"/>
    <tableColumn id="19" xr3:uid="{1A6CE7F0-1CF2-4427-B237-B51AC33523F0}" name="URI"/>
    <tableColumn id="20" xr3:uid="{A7876F39-1AA1-4A2A-BD2D-9F5AA02EB042}" name="ID" dataDxfId="0"/>
    <tableColumn id="6" xr3:uid="{91A8FC3E-054E-4A4A-B963-13EE56ED7F3A}" name="Include"/>
    <tableColumn id="14" xr3:uid="{449C524B-17DC-4B2E-995D-2CA4F05C4FA0}" name="Description"/>
    <tableColumn id="15" xr3:uid="{0E43F1FB-136F-4079-8940-0232763FCF52}" name="Control Narrative for Register"/>
    <tableColumn id="12" xr3:uid="{E5909D99-A445-4049-AFF4-769F33C38524}" name="Range Start"/>
    <tableColumn id="13" xr3:uid="{B8236BE5-B1B3-439D-9D09-870AD0F6C7F9}" name="Range End"/>
    <tableColumn id="22" xr3:uid="{FEF6DD09-E868-41F5-8C9B-E07C9EDA53F1}" name="Engineering Range Start"/>
    <tableColumn id="23" xr3:uid="{F7DEB80A-02F9-456F-81AC-C773A7EF2A85}" name="Engineering Range En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01665-3512-4B2A-B67D-4FACE7EEACD3}">
  <sheetPr codeName="Sheet5"/>
  <dimension ref="A1:AL687"/>
  <sheetViews>
    <sheetView zoomScaleNormal="100" workbookViewId="0">
      <selection sqref="A1:XFD1048576"/>
    </sheetView>
  </sheetViews>
  <sheetFormatPr defaultColWidth="8.88671875" defaultRowHeight="14.4" outlineLevelRow="1" x14ac:dyDescent="0.3"/>
  <cols>
    <col min="1" max="1" width="29.109375" style="1" customWidth="1"/>
    <col min="2" max="2" width="10.88671875" style="1" customWidth="1"/>
    <col min="3" max="3" width="10.44140625" style="1" customWidth="1"/>
    <col min="4" max="4" width="15.88671875" style="1" customWidth="1"/>
    <col min="5" max="8" width="10.88671875" style="1" customWidth="1"/>
    <col min="9" max="9" width="10.88671875" style="1" hidden="1" customWidth="1"/>
    <col min="10" max="13" width="10.88671875" style="1" customWidth="1"/>
    <col min="14" max="14" width="7.109375" style="1" customWidth="1"/>
    <col min="15" max="15" width="32" style="5" customWidth="1"/>
    <col min="16" max="16" width="21.44140625" style="15" bestFit="1" customWidth="1"/>
    <col min="17" max="17" width="22" style="15" bestFit="1" customWidth="1"/>
    <col min="18" max="18" width="15.88671875" style="15" customWidth="1"/>
    <col min="19" max="19" width="8.33203125" style="15" customWidth="1"/>
    <col min="20" max="20" width="6.44140625" style="15" customWidth="1"/>
    <col min="21" max="21" width="8" style="15" customWidth="1"/>
    <col min="22" max="22" width="7.88671875" style="15" customWidth="1"/>
    <col min="23" max="23" width="5.6640625" style="15" customWidth="1"/>
    <col min="24" max="24" width="7.6640625" style="15" customWidth="1"/>
    <col min="25" max="25" width="10.88671875" style="1" customWidth="1"/>
    <col min="26" max="26" width="19.88671875" style="1" customWidth="1"/>
    <col min="27" max="27" width="29" style="1" bestFit="1" customWidth="1"/>
    <col min="28" max="28" width="28.6640625" style="1" customWidth="1"/>
    <col min="29" max="29" width="8.88671875" style="1"/>
    <col min="30" max="30" width="28" style="1" bestFit="1" customWidth="1"/>
    <col min="31" max="35" width="8.88671875" style="1"/>
    <col min="36" max="36" width="10.88671875" style="1" customWidth="1"/>
    <col min="37" max="16384" width="8.88671875" style="1"/>
  </cols>
  <sheetData>
    <row r="1" spans="1:37" x14ac:dyDescent="0.3">
      <c r="A1" s="14" t="s">
        <v>576</v>
      </c>
      <c r="B1" s="1" t="s">
        <v>1888</v>
      </c>
    </row>
    <row r="2" spans="1:37" x14ac:dyDescent="0.3">
      <c r="A2" s="3" t="s">
        <v>576</v>
      </c>
      <c r="B2" s="1" t="s">
        <v>1888</v>
      </c>
    </row>
    <row r="3" spans="1:37" x14ac:dyDescent="0.3">
      <c r="A3" s="3" t="s">
        <v>1</v>
      </c>
      <c r="B3" s="1" t="s">
        <v>2</v>
      </c>
    </row>
    <row r="4" spans="1:37" x14ac:dyDescent="0.3">
      <c r="A4" s="3" t="s">
        <v>3</v>
      </c>
      <c r="B4" s="4" t="s">
        <v>37</v>
      </c>
      <c r="C4" s="4"/>
      <c r="D4" s="4"/>
      <c r="E4" s="4"/>
      <c r="F4" s="2"/>
      <c r="G4" s="2"/>
    </row>
    <row r="5" spans="1:37" x14ac:dyDescent="0.3">
      <c r="A5" s="3" t="s">
        <v>0</v>
      </c>
      <c r="B5" s="1" t="s">
        <v>2548</v>
      </c>
      <c r="J5"/>
    </row>
    <row r="6" spans="1:37" x14ac:dyDescent="0.3">
      <c r="A6" s="3" t="s">
        <v>4</v>
      </c>
      <c r="B6" s="1" t="s">
        <v>2548</v>
      </c>
    </row>
    <row r="7" spans="1:37" x14ac:dyDescent="0.3">
      <c r="A7" s="3" t="s">
        <v>1887</v>
      </c>
      <c r="B7" s="1" t="s">
        <v>2547</v>
      </c>
    </row>
    <row r="8" spans="1:37" outlineLevel="1" x14ac:dyDescent="0.3">
      <c r="A8" s="3" t="s">
        <v>5</v>
      </c>
    </row>
    <row r="9" spans="1:37" outlineLevel="1" x14ac:dyDescent="0.3">
      <c r="A9" s="3" t="s">
        <v>6</v>
      </c>
    </row>
    <row r="10" spans="1:37" outlineLevel="1" x14ac:dyDescent="0.3">
      <c r="A10" s="8" t="s">
        <v>7</v>
      </c>
    </row>
    <row r="11" spans="1:37" outlineLevel="1" x14ac:dyDescent="0.3">
      <c r="A11" s="3" t="s">
        <v>8</v>
      </c>
    </row>
    <row r="12" spans="1:37" ht="21" outlineLevel="1" x14ac:dyDescent="0.4">
      <c r="A12" s="3" t="s">
        <v>9</v>
      </c>
      <c r="B12" s="25" t="s">
        <v>48</v>
      </c>
      <c r="C12" s="25"/>
      <c r="D12" s="26"/>
      <c r="E12" s="26"/>
      <c r="F12" s="26"/>
    </row>
    <row r="13" spans="1:37" outlineLevel="1" x14ac:dyDescent="0.3">
      <c r="A13" s="3" t="s">
        <v>10</v>
      </c>
    </row>
    <row r="14" spans="1:37" ht="21" customHeight="1" outlineLevel="1" x14ac:dyDescent="0.3">
      <c r="A14" s="3" t="s">
        <v>11</v>
      </c>
    </row>
    <row r="15" spans="1:37" s="7" customFormat="1" ht="31.5" customHeight="1" x14ac:dyDescent="0.3">
      <c r="A15" s="7" t="s">
        <v>12</v>
      </c>
      <c r="B15" s="7" t="s">
        <v>16</v>
      </c>
      <c r="C15" s="7" t="s">
        <v>49</v>
      </c>
      <c r="D15" s="9" t="s">
        <v>17</v>
      </c>
      <c r="E15" s="7" t="s">
        <v>24</v>
      </c>
      <c r="F15" s="7" t="s">
        <v>22</v>
      </c>
      <c r="G15" s="7" t="s">
        <v>25</v>
      </c>
      <c r="H15" s="7" t="s">
        <v>39</v>
      </c>
      <c r="I15" s="7" t="s">
        <v>586</v>
      </c>
      <c r="J15" s="7" t="s">
        <v>40</v>
      </c>
      <c r="K15" s="7" t="s">
        <v>19</v>
      </c>
      <c r="L15" s="9" t="s">
        <v>2546</v>
      </c>
      <c r="M15" s="9" t="s">
        <v>23</v>
      </c>
      <c r="N15" s="7" t="s">
        <v>21</v>
      </c>
      <c r="O15" s="7" t="s">
        <v>20</v>
      </c>
      <c r="P15" s="9" t="s">
        <v>13</v>
      </c>
      <c r="Q15" s="16" t="s">
        <v>577</v>
      </c>
      <c r="R15" s="16" t="s">
        <v>578</v>
      </c>
      <c r="S15" s="16" t="s">
        <v>579</v>
      </c>
      <c r="T15" s="16" t="s">
        <v>580</v>
      </c>
      <c r="U15" s="16" t="s">
        <v>581</v>
      </c>
      <c r="V15" s="16" t="s">
        <v>582</v>
      </c>
      <c r="W15" s="16" t="s">
        <v>583</v>
      </c>
      <c r="X15" s="16" t="s">
        <v>584</v>
      </c>
      <c r="Y15" s="16" t="s">
        <v>585</v>
      </c>
      <c r="Z15" s="7" t="s">
        <v>45</v>
      </c>
      <c r="AA15" s="7" t="s">
        <v>46</v>
      </c>
      <c r="AB15" s="7" t="s">
        <v>14</v>
      </c>
      <c r="AC15" s="7" t="s">
        <v>15</v>
      </c>
      <c r="AD15" s="9" t="s">
        <v>18</v>
      </c>
      <c r="AE15" s="7" t="s">
        <v>28</v>
      </c>
      <c r="AF15" s="7" t="s">
        <v>29</v>
      </c>
      <c r="AG15" s="7" t="s">
        <v>26</v>
      </c>
      <c r="AH15" s="7" t="s">
        <v>27</v>
      </c>
      <c r="AI15" s="7" t="s">
        <v>35</v>
      </c>
      <c r="AJ15" s="7" t="s">
        <v>36</v>
      </c>
      <c r="AK15" s="9"/>
    </row>
    <row r="16" spans="1:37" customFormat="1" ht="18" thickBot="1" x14ac:dyDescent="0.4">
      <c r="A16" s="17" t="s">
        <v>1917</v>
      </c>
      <c r="B16" s="17"/>
      <c r="C16" s="17"/>
      <c r="D16" s="17"/>
      <c r="E16" s="17"/>
      <c r="F16" s="17"/>
      <c r="G16" s="17"/>
      <c r="H16" s="17" t="str">
        <f>IF(OR(Table1[[#This Row],[Unit]]="W",Table1[[#This Row],[Unit]]="VAR",Table1[[#This Row],[Unit]]="VA",Table1[[#This Row],[Unit]]="Wh"),1000,
IF(OR(Table1[[#This Row],[Unit]]="MW",Table1[[#This Row],[Unit]]="MVAR",Table1[[#This Row],[Unit]]="MVA",Table1[[#This Row],[Unit]]="MWh",Table1[[#This Row],[Unit]]="kV"),0.001,
IF(OR(Table1[[#This Row],[Unit]]="mA",Table1[[#This Row],[Unit]]="mV"),1000,"")))</f>
        <v/>
      </c>
      <c r="I16" s="18"/>
      <c r="J16" s="17" t="str">
        <f>IF(ISBLANK(Table1[[#This Row],[Scale]]),
IF(Table1[[#This Row],[FIMS Scale]]="","",Table1[[#This Row],[FIMS Scale]]),
IF(Table1[[#This Row],[FIMS Scale]]="",1/Table1[[#This Row],[Scale]],Table1[[#This Row],[FIMS Scale]]/Table1[[#This Row],[Scale]]))</f>
        <v/>
      </c>
      <c r="K16" s="17"/>
      <c r="L16" s="17"/>
      <c r="M16" s="17"/>
      <c r="N16" s="17"/>
      <c r="O16" s="17"/>
      <c r="P16" s="17"/>
      <c r="Q16" s="17" t="s">
        <v>2582</v>
      </c>
      <c r="R16" s="17"/>
      <c r="S16" s="17"/>
      <c r="T16" s="17"/>
      <c r="U16" s="17"/>
      <c r="V16" s="17"/>
      <c r="W16" s="17">
        <v>200</v>
      </c>
      <c r="X16" s="17">
        <v>0</v>
      </c>
      <c r="Y16" s="17">
        <v>98</v>
      </c>
      <c r="Z16" s="17"/>
      <c r="AA16" s="17"/>
      <c r="AB16" s="17"/>
      <c r="AC16" s="17"/>
      <c r="AD16" s="17"/>
      <c r="AE16" s="17"/>
      <c r="AF16" s="17"/>
      <c r="AG16" s="17"/>
      <c r="AH16" s="17"/>
      <c r="AI16" s="17"/>
    </row>
    <row r="17" spans="1:38" customFormat="1" ht="15" customHeight="1" thickTop="1" x14ac:dyDescent="0.3">
      <c r="A17" s="7" t="s">
        <v>50</v>
      </c>
      <c r="B17" s="7" t="s">
        <v>41</v>
      </c>
      <c r="C17" s="7" t="s">
        <v>565</v>
      </c>
      <c r="D17" s="7" t="s">
        <v>34</v>
      </c>
      <c r="E17" s="7"/>
      <c r="F17" s="7">
        <v>1</v>
      </c>
      <c r="G17" s="7"/>
      <c r="H17" s="7" t="str">
        <f>IF(OR(Table1[[#This Row],[Unit]]="W",Table1[[#This Row],[Unit]]="VAR",Table1[[#This Row],[Unit]]="VA",Table1[[#This Row],[Unit]]="Wh"),1000,
IF(OR(Table1[[#This Row],[Unit]]="MW",Table1[[#This Row],[Unit]]="MVAR",Table1[[#This Row],[Unit]]="MVA",Table1[[#This Row],[Unit]]="MWh",Table1[[#This Row],[Unit]]="kV"),0.001,
IF(OR(Table1[[#This Row],[Unit]]="mA",Table1[[#This Row],[Unit]]="mV"),1000,"")))</f>
        <v/>
      </c>
      <c r="I17" s="7"/>
      <c r="J17" s="7" t="str">
        <f>IF(ISBLANK(Table1[[#This Row],[Scale]]),
IF(Table1[[#This Row],[FIMS Scale]]="","",Table1[[#This Row],[FIMS Scale]]),
IF(Table1[[#This Row],[FIMS Scale]]="",1/Table1[[#This Row],[Scale]],Table1[[#This Row],[FIMS Scale]]/Table1[[#This Row],[Scale]]))</f>
        <v/>
      </c>
      <c r="K17" s="7">
        <f>IF(Table1[[#This Row],[Address Original]]&gt;0,Table1[[#This Row],[Address Original]]-40001,"")</f>
        <v>3009</v>
      </c>
      <c r="L17" s="7">
        <v>43010</v>
      </c>
      <c r="M17" s="7" t="s">
        <v>32</v>
      </c>
      <c r="N17" s="7"/>
      <c r="O17" s="7"/>
      <c r="P17" s="7" t="s">
        <v>1951</v>
      </c>
      <c r="Q17" s="5"/>
      <c r="R17" s="5"/>
      <c r="S17" s="5"/>
      <c r="T17" s="5"/>
      <c r="U17" s="5"/>
      <c r="V17" s="5"/>
      <c r="W17" s="5"/>
      <c r="X17" s="5"/>
      <c r="Y17" s="5"/>
      <c r="Z17" s="5" t="s">
        <v>47</v>
      </c>
      <c r="AA17" s="5" t="s">
        <v>52</v>
      </c>
      <c r="AB17" s="7" t="s">
        <v>2584</v>
      </c>
      <c r="AC17" s="7" t="s">
        <v>51</v>
      </c>
      <c r="AD17" s="7" t="s">
        <v>31</v>
      </c>
      <c r="AE17" s="7" t="s">
        <v>588</v>
      </c>
      <c r="AF17" s="7"/>
      <c r="AG17" s="7"/>
      <c r="AH17" s="7"/>
      <c r="AI17" s="7"/>
      <c r="AJ17" s="7"/>
      <c r="AK17" s="7"/>
    </row>
    <row r="18" spans="1:38" customFormat="1" ht="15" customHeight="1" x14ac:dyDescent="0.3">
      <c r="A18" s="7" t="s">
        <v>53</v>
      </c>
      <c r="B18" s="7" t="s">
        <v>41</v>
      </c>
      <c r="C18" s="6" t="s">
        <v>566</v>
      </c>
      <c r="D18" s="7" t="s">
        <v>34</v>
      </c>
      <c r="E18" s="7"/>
      <c r="F18" s="7">
        <v>1</v>
      </c>
      <c r="G18" s="7"/>
      <c r="H18" s="7" t="str">
        <f>IF(OR(Table1[[#This Row],[Unit]]="W",Table1[[#This Row],[Unit]]="VAR",Table1[[#This Row],[Unit]]="VA",Table1[[#This Row],[Unit]]="Wh"),1000,
IF(OR(Table1[[#This Row],[Unit]]="MW",Table1[[#This Row],[Unit]]="MVAR",Table1[[#This Row],[Unit]]="MVA",Table1[[#This Row],[Unit]]="MWh",Table1[[#This Row],[Unit]]="kV"),0.001,
IF(OR(Table1[[#This Row],[Unit]]="mA",Table1[[#This Row],[Unit]]="mV"),1000,"")))</f>
        <v/>
      </c>
      <c r="I18" s="7"/>
      <c r="J18" s="7" t="str">
        <f>IF(ISBLANK(Table1[[#This Row],[Scale]]),
IF(Table1[[#This Row],[FIMS Scale]]="","",Table1[[#This Row],[FIMS Scale]]),
IF(Table1[[#This Row],[FIMS Scale]]="",1/Table1[[#This Row],[Scale]],Table1[[#This Row],[FIMS Scale]]/Table1[[#This Row],[Scale]]))</f>
        <v/>
      </c>
      <c r="K18" s="7">
        <f>IF(Table1[[#This Row],[Address Original]]&gt;0,Table1[[#This Row],[Address Original]]-40001,"")</f>
        <v>3010</v>
      </c>
      <c r="L18" s="7">
        <v>43011</v>
      </c>
      <c r="M18" s="7" t="s">
        <v>32</v>
      </c>
      <c r="N18" s="7"/>
      <c r="O18" s="7"/>
      <c r="P18" s="7" t="s">
        <v>1952</v>
      </c>
      <c r="Q18" s="7"/>
      <c r="R18" s="7"/>
      <c r="S18" s="7"/>
      <c r="T18" s="7"/>
      <c r="U18" s="7"/>
      <c r="V18" s="7"/>
      <c r="W18" s="7"/>
      <c r="X18" s="7"/>
      <c r="Y18" s="7"/>
      <c r="Z18" s="5"/>
      <c r="AA18" s="5" t="s">
        <v>55</v>
      </c>
      <c r="AB18" s="7" t="s">
        <v>2584</v>
      </c>
      <c r="AC18" s="7" t="s">
        <v>54</v>
      </c>
      <c r="AD18" s="7" t="s">
        <v>31</v>
      </c>
      <c r="AE18" s="7"/>
      <c r="AF18" s="7"/>
      <c r="AG18" s="7"/>
      <c r="AH18" s="7"/>
      <c r="AI18" s="7"/>
      <c r="AJ18" s="7"/>
      <c r="AK18" s="7"/>
    </row>
    <row r="19" spans="1:38" customFormat="1" ht="15" customHeight="1" x14ac:dyDescent="0.3">
      <c r="A19" s="7" t="s">
        <v>56</v>
      </c>
      <c r="B19" s="7" t="s">
        <v>41</v>
      </c>
      <c r="C19" s="6" t="s">
        <v>567</v>
      </c>
      <c r="D19" s="7" t="s">
        <v>34</v>
      </c>
      <c r="E19" s="7"/>
      <c r="F19" s="7">
        <v>1</v>
      </c>
      <c r="G19" s="7"/>
      <c r="H19" s="7" t="str">
        <f>IF(OR(Table1[[#This Row],[Unit]]="W",Table1[[#This Row],[Unit]]="VAR",Table1[[#This Row],[Unit]]="VA",Table1[[#This Row],[Unit]]="Wh"),1000,
IF(OR(Table1[[#This Row],[Unit]]="MW",Table1[[#This Row],[Unit]]="MVAR",Table1[[#This Row],[Unit]]="MVA",Table1[[#This Row],[Unit]]="MWh",Table1[[#This Row],[Unit]]="kV"),0.001,
IF(OR(Table1[[#This Row],[Unit]]="mA",Table1[[#This Row],[Unit]]="mV"),1000,"")))</f>
        <v/>
      </c>
      <c r="I19" s="7"/>
      <c r="J19" s="7" t="str">
        <f>IF(ISBLANK(Table1[[#This Row],[Scale]]),
IF(Table1[[#This Row],[FIMS Scale]]="","",Table1[[#This Row],[FIMS Scale]]),
IF(Table1[[#This Row],[FIMS Scale]]="",1/Table1[[#This Row],[Scale]],Table1[[#This Row],[FIMS Scale]]/Table1[[#This Row],[Scale]]))</f>
        <v/>
      </c>
      <c r="K19" s="7">
        <f>IF(Table1[[#This Row],[Address Original]]&gt;0,Table1[[#This Row],[Address Original]]-40001,"")</f>
        <v>3011</v>
      </c>
      <c r="L19" s="7">
        <v>43012</v>
      </c>
      <c r="M19" s="7" t="s">
        <v>32</v>
      </c>
      <c r="N19" s="7"/>
      <c r="O19" s="7"/>
      <c r="P19" s="7" t="s">
        <v>1953</v>
      </c>
      <c r="Q19" s="7"/>
      <c r="R19" s="7"/>
      <c r="S19" s="7"/>
      <c r="T19" s="7"/>
      <c r="U19" s="7"/>
      <c r="V19" s="7"/>
      <c r="W19" s="7"/>
      <c r="X19" s="7"/>
      <c r="Y19" s="7"/>
      <c r="Z19" s="5"/>
      <c r="AA19" s="5" t="s">
        <v>58</v>
      </c>
      <c r="AB19" s="7" t="s">
        <v>2584</v>
      </c>
      <c r="AC19" s="7" t="s">
        <v>57</v>
      </c>
      <c r="AD19" s="7" t="s">
        <v>31</v>
      </c>
      <c r="AE19" s="7"/>
      <c r="AF19" s="7"/>
      <c r="AG19" s="7"/>
      <c r="AH19" s="7"/>
      <c r="AI19" s="7"/>
      <c r="AJ19" s="7"/>
      <c r="AK19" s="7"/>
    </row>
    <row r="20" spans="1:38" customFormat="1" ht="15" customHeight="1" x14ac:dyDescent="0.3">
      <c r="A20" s="7" t="s">
        <v>568</v>
      </c>
      <c r="B20" s="7" t="s">
        <v>41</v>
      </c>
      <c r="C20" s="6" t="s">
        <v>569</v>
      </c>
      <c r="D20" s="7" t="s">
        <v>34</v>
      </c>
      <c r="E20" s="7"/>
      <c r="F20" s="7">
        <v>1</v>
      </c>
      <c r="G20" s="7"/>
      <c r="H20" s="7" t="str">
        <f>IF(OR(Table1[[#This Row],[Unit]]="W",Table1[[#This Row],[Unit]]="VAR",Table1[[#This Row],[Unit]]="VA",Table1[[#This Row],[Unit]]="Wh"),1000,
IF(OR(Table1[[#This Row],[Unit]]="MW",Table1[[#This Row],[Unit]]="MVAR",Table1[[#This Row],[Unit]]="MVA",Table1[[#This Row],[Unit]]="MWh",Table1[[#This Row],[Unit]]="kV"),0.001,
IF(OR(Table1[[#This Row],[Unit]]="mA",Table1[[#This Row],[Unit]]="mV"),1000,"")))</f>
        <v/>
      </c>
      <c r="I20" s="7"/>
      <c r="J20" s="7" t="str">
        <f>IF(ISBLANK(Table1[[#This Row],[Scale]]),
IF(Table1[[#This Row],[FIMS Scale]]="","",Table1[[#This Row],[FIMS Scale]]),
IF(Table1[[#This Row],[FIMS Scale]]="",1/Table1[[#This Row],[Scale]],Table1[[#This Row],[FIMS Scale]]/Table1[[#This Row],[Scale]]))</f>
        <v/>
      </c>
      <c r="K20" s="7">
        <f>IF(Table1[[#This Row],[Address Original]]&gt;0,Table1[[#This Row],[Address Original]]-40001,"")</f>
        <v>3199</v>
      </c>
      <c r="L20" s="7">
        <v>43200</v>
      </c>
      <c r="M20" s="7" t="s">
        <v>32</v>
      </c>
      <c r="N20" s="7"/>
      <c r="O20" s="7"/>
      <c r="P20" s="7" t="s">
        <v>1954</v>
      </c>
      <c r="Q20" s="7"/>
      <c r="R20" s="7"/>
      <c r="S20" s="7"/>
      <c r="T20" s="7"/>
      <c r="U20" s="7"/>
      <c r="V20" s="7"/>
      <c r="W20" s="7"/>
      <c r="X20" s="7"/>
      <c r="Y20" s="7"/>
      <c r="Z20" s="5"/>
      <c r="AA20" s="5" t="s">
        <v>59</v>
      </c>
      <c r="AB20" s="7" t="s">
        <v>2584</v>
      </c>
      <c r="AC20" s="7" t="s">
        <v>570</v>
      </c>
      <c r="AD20" s="7" t="s">
        <v>31</v>
      </c>
      <c r="AE20" s="7"/>
      <c r="AF20" s="7"/>
      <c r="AG20" s="7"/>
      <c r="AH20" s="7"/>
      <c r="AI20" s="7"/>
      <c r="AJ20" s="7"/>
      <c r="AK20" s="7"/>
    </row>
    <row r="21" spans="1:38" customFormat="1" ht="18" thickBot="1" x14ac:dyDescent="0.4">
      <c r="A21" s="17" t="s">
        <v>1916</v>
      </c>
      <c r="B21" s="17"/>
      <c r="C21" s="17"/>
      <c r="D21" s="17"/>
      <c r="E21" s="17"/>
      <c r="F21" s="17"/>
      <c r="G21" s="17"/>
      <c r="H21" s="17" t="str">
        <f>IF(OR(Table1[[#This Row],[Unit]]="W",Table1[[#This Row],[Unit]]="VAR",Table1[[#This Row],[Unit]]="VA",Table1[[#This Row],[Unit]]="Wh"),1000,
IF(OR(Table1[[#This Row],[Unit]]="MW",Table1[[#This Row],[Unit]]="MVAR",Table1[[#This Row],[Unit]]="MVA",Table1[[#This Row],[Unit]]="MWh",Table1[[#This Row],[Unit]]="kV"),0.001,
IF(OR(Table1[[#This Row],[Unit]]="mA",Table1[[#This Row],[Unit]]="mV"),1000,"")))</f>
        <v/>
      </c>
      <c r="I21" s="18"/>
      <c r="J21" s="17" t="str">
        <f>IF(ISBLANK(Table1[[#This Row],[Scale]]),
IF(Table1[[#This Row],[FIMS Scale]]="","",Table1[[#This Row],[FIMS Scale]]),
IF(Table1[[#This Row],[FIMS Scale]]="",1/Table1[[#This Row],[Scale]],Table1[[#This Row],[FIMS Scale]]/Table1[[#This Row],[Scale]]))</f>
        <v/>
      </c>
      <c r="K21" s="17" t="str">
        <f>IF(Table1[[#This Row],[Address Original]]&gt;0,Table1[[#This Row],[Address Original]]-40001,"")</f>
        <v/>
      </c>
      <c r="L21" s="17"/>
      <c r="M21" s="17"/>
      <c r="N21" s="17"/>
      <c r="O21" s="17"/>
      <c r="P21" s="17"/>
      <c r="Q21" s="17" t="s">
        <v>2582</v>
      </c>
      <c r="R21" s="17"/>
      <c r="S21" s="17"/>
      <c r="T21" s="17"/>
      <c r="U21" s="17"/>
      <c r="V21" s="17"/>
      <c r="W21" s="17">
        <v>500</v>
      </c>
      <c r="X21" s="17">
        <v>20</v>
      </c>
      <c r="Y21" s="17">
        <v>98</v>
      </c>
      <c r="Z21" s="17"/>
      <c r="AA21" s="17"/>
      <c r="AB21" s="17"/>
      <c r="AC21" s="17"/>
      <c r="AD21" s="17"/>
      <c r="AE21" s="17"/>
      <c r="AF21" s="17"/>
      <c r="AG21" s="17"/>
      <c r="AH21" s="17"/>
      <c r="AI21" s="17"/>
    </row>
    <row r="22" spans="1:38" ht="15" customHeight="1" thickTop="1" x14ac:dyDescent="0.3">
      <c r="A22" s="6" t="s">
        <v>60</v>
      </c>
      <c r="B22" s="7" t="s">
        <v>41</v>
      </c>
      <c r="C22" s="1" t="s">
        <v>62</v>
      </c>
      <c r="D22" s="11" t="s">
        <v>30</v>
      </c>
      <c r="F22" s="1">
        <v>1</v>
      </c>
      <c r="K22" s="7">
        <f>IF(Table1[[#This Row],[Address Original]]&gt;0,Table1[[#This Row],[Address Original]]-40001,"")</f>
        <v>2</v>
      </c>
      <c r="L22" s="6">
        <v>40003</v>
      </c>
      <c r="M22" s="7" t="s">
        <v>32</v>
      </c>
      <c r="O22" s="1"/>
      <c r="P22" s="5" t="s">
        <v>1955</v>
      </c>
      <c r="Q22" s="7"/>
      <c r="R22" s="7"/>
      <c r="S22" s="7"/>
      <c r="T22" s="7"/>
      <c r="U22" s="7"/>
      <c r="V22" s="7"/>
      <c r="W22" s="7"/>
      <c r="X22" s="7"/>
      <c r="Y22" s="7"/>
      <c r="Z22" s="5"/>
      <c r="AA22" s="5"/>
      <c r="AB22" s="7" t="s">
        <v>2584</v>
      </c>
      <c r="AC22" s="5" t="s">
        <v>61</v>
      </c>
      <c r="AD22" s="6" t="s">
        <v>31</v>
      </c>
      <c r="AE22" s="1" t="s">
        <v>589</v>
      </c>
      <c r="AK22" s="6"/>
      <c r="AL22"/>
    </row>
    <row r="23" spans="1:38" ht="15" customHeight="1" x14ac:dyDescent="0.3">
      <c r="A23" s="6" t="s">
        <v>63</v>
      </c>
      <c r="B23" s="7" t="s">
        <v>41</v>
      </c>
      <c r="C23" s="1" t="s">
        <v>64</v>
      </c>
      <c r="D23" s="11" t="s">
        <v>30</v>
      </c>
      <c r="F23" s="1">
        <v>1</v>
      </c>
      <c r="K23" s="7">
        <f>IF(Table1[[#This Row],[Address Original]]&gt;0,Table1[[#This Row],[Address Original]]-40001,"")</f>
        <v>3</v>
      </c>
      <c r="L23" s="6">
        <v>40004</v>
      </c>
      <c r="M23" s="7" t="s">
        <v>32</v>
      </c>
      <c r="O23" s="1"/>
      <c r="P23" s="5" t="s">
        <v>1956</v>
      </c>
      <c r="Q23" s="7"/>
      <c r="R23" s="7"/>
      <c r="S23" s="7"/>
      <c r="T23" s="7"/>
      <c r="U23" s="7"/>
      <c r="V23" s="7"/>
      <c r="W23" s="7"/>
      <c r="X23" s="7"/>
      <c r="Y23" s="7"/>
      <c r="Z23" s="5"/>
      <c r="AA23" s="5"/>
      <c r="AB23" s="7" t="s">
        <v>2584</v>
      </c>
      <c r="AC23" s="5" t="s">
        <v>65</v>
      </c>
      <c r="AD23" s="6" t="s">
        <v>31</v>
      </c>
      <c r="AK23" s="6"/>
      <c r="AL23"/>
    </row>
    <row r="24" spans="1:38" ht="15" customHeight="1" x14ac:dyDescent="0.3">
      <c r="A24" s="6" t="s">
        <v>66</v>
      </c>
      <c r="B24" s="7" t="s">
        <v>41</v>
      </c>
      <c r="C24" s="1" t="s">
        <v>67</v>
      </c>
      <c r="D24" s="7" t="s">
        <v>34</v>
      </c>
      <c r="F24" s="1">
        <v>1</v>
      </c>
      <c r="K24" s="7">
        <f>IF(Table1[[#This Row],[Address Original]]&gt;0,Table1[[#This Row],[Address Original]]-40001,"")</f>
        <v>4</v>
      </c>
      <c r="L24" s="6">
        <v>40005</v>
      </c>
      <c r="M24" s="7" t="s">
        <v>32</v>
      </c>
      <c r="O24" s="1"/>
      <c r="P24" s="5" t="s">
        <v>1957</v>
      </c>
      <c r="Q24" s="7"/>
      <c r="R24" s="7"/>
      <c r="S24" s="7"/>
      <c r="T24" s="7"/>
      <c r="U24" s="7"/>
      <c r="V24" s="7"/>
      <c r="W24" s="7"/>
      <c r="X24" s="7"/>
      <c r="Y24" s="7"/>
      <c r="Z24" s="5"/>
      <c r="AA24" s="5"/>
      <c r="AB24" s="7" t="s">
        <v>2584</v>
      </c>
      <c r="AC24" s="5" t="s">
        <v>68</v>
      </c>
      <c r="AD24" s="6" t="s">
        <v>31</v>
      </c>
      <c r="AK24" s="6"/>
      <c r="AL24"/>
    </row>
    <row r="25" spans="1:38" ht="15" customHeight="1" x14ac:dyDescent="0.3">
      <c r="A25" s="1" t="s">
        <v>70</v>
      </c>
      <c r="B25" s="7" t="s">
        <v>41</v>
      </c>
      <c r="C25" s="1" t="s">
        <v>69</v>
      </c>
      <c r="D25" s="7" t="s">
        <v>34</v>
      </c>
      <c r="E25" s="1" t="s">
        <v>105</v>
      </c>
      <c r="F25" s="1">
        <v>1</v>
      </c>
      <c r="H25" s="1" t="str">
        <f>IF(OR(Table1[[#This Row],[Unit]]="W",Table1[[#This Row],[Unit]]="VAR",Table1[[#This Row],[Unit]]="VA",Table1[[#This Row],[Unit]]="Wh"),1000,
IF(OR(Table1[[#This Row],[Unit]]="MW",Table1[[#This Row],[Unit]]="MVAR",Table1[[#This Row],[Unit]]="MVA",Table1[[#This Row],[Unit]]="MWh",Table1[[#This Row],[Unit]]="kV"),0.001,
IF(OR(Table1[[#This Row],[Unit]]="mA",Table1[[#This Row],[Unit]]="mV"),1000,"")))</f>
        <v/>
      </c>
      <c r="J25" s="1" t="str">
        <f>IF(ISBLANK(Table1[[#This Row],[Scale]]),
IF(Table1[[#This Row],[FIMS Scale]]="","",Table1[[#This Row],[FIMS Scale]]),
IF(Table1[[#This Row],[FIMS Scale]]="",1/Table1[[#This Row],[Scale]],Table1[[#This Row],[FIMS Scale]]/Table1[[#This Row],[Scale]]))</f>
        <v/>
      </c>
      <c r="K25" s="7">
        <f>IF(Table1[[#This Row],[Address Original]]&gt;0,Table1[[#This Row],[Address Original]]-40001,"")</f>
        <v>5</v>
      </c>
      <c r="L25" s="1">
        <v>40006</v>
      </c>
      <c r="M25" s="7" t="s">
        <v>32</v>
      </c>
      <c r="O25" s="1"/>
      <c r="P25" s="5" t="s">
        <v>70</v>
      </c>
      <c r="Q25" s="7"/>
      <c r="R25" s="7"/>
      <c r="S25" s="7"/>
      <c r="T25" s="7"/>
      <c r="U25" s="7"/>
      <c r="V25" s="7"/>
      <c r="W25" s="7"/>
      <c r="X25" s="7"/>
      <c r="Y25" s="7"/>
      <c r="Z25" s="5"/>
      <c r="AA25" s="5"/>
      <c r="AB25" s="7" t="s">
        <v>2584</v>
      </c>
      <c r="AC25" s="5" t="s">
        <v>71</v>
      </c>
      <c r="AD25" s="6" t="s">
        <v>31</v>
      </c>
      <c r="AL25"/>
    </row>
    <row r="26" spans="1:38" ht="15" customHeight="1" x14ac:dyDescent="0.3">
      <c r="A26" s="1" t="s">
        <v>72</v>
      </c>
      <c r="B26" s="7" t="s">
        <v>41</v>
      </c>
      <c r="C26" s="1" t="s">
        <v>73</v>
      </c>
      <c r="D26" s="7" t="s">
        <v>34</v>
      </c>
      <c r="E26" s="1" t="s">
        <v>571</v>
      </c>
      <c r="F26" s="1">
        <v>1</v>
      </c>
      <c r="H26" s="1" t="str">
        <f>IF(OR(Table1[[#This Row],[Unit]]="W",Table1[[#This Row],[Unit]]="VAR",Table1[[#This Row],[Unit]]="VA",Table1[[#This Row],[Unit]]="Wh"),1000,
IF(OR(Table1[[#This Row],[Unit]]="MW",Table1[[#This Row],[Unit]]="MVAR",Table1[[#This Row],[Unit]]="MVA",Table1[[#This Row],[Unit]]="MWh",Table1[[#This Row],[Unit]]="kV"),0.001,
IF(OR(Table1[[#This Row],[Unit]]="mA",Table1[[#This Row],[Unit]]="mV"),1000,"")))</f>
        <v/>
      </c>
      <c r="J26" s="1" t="str">
        <f>IF(ISBLANK(Table1[[#This Row],[Scale]]),
IF(Table1[[#This Row],[FIMS Scale]]="","",Table1[[#This Row],[FIMS Scale]]),
IF(Table1[[#This Row],[FIMS Scale]]="",1/Table1[[#This Row],[Scale]],Table1[[#This Row],[FIMS Scale]]/Table1[[#This Row],[Scale]]))</f>
        <v/>
      </c>
      <c r="K26" s="7">
        <f>IF(Table1[[#This Row],[Address Original]]&gt;0,Table1[[#This Row],[Address Original]]-40001,"")</f>
        <v>6</v>
      </c>
      <c r="L26" s="1">
        <v>40007</v>
      </c>
      <c r="M26" s="7" t="s">
        <v>32</v>
      </c>
      <c r="O26" s="1"/>
      <c r="P26" s="5" t="s">
        <v>1958</v>
      </c>
      <c r="Q26" s="7"/>
      <c r="R26" s="7"/>
      <c r="S26" s="7"/>
      <c r="T26" s="7"/>
      <c r="U26" s="7"/>
      <c r="V26" s="7"/>
      <c r="W26" s="7"/>
      <c r="X26" s="7"/>
      <c r="Y26" s="7"/>
      <c r="Z26" s="5"/>
      <c r="AA26" s="5"/>
      <c r="AB26" s="7" t="s">
        <v>2584</v>
      </c>
      <c r="AC26" s="5" t="s">
        <v>74</v>
      </c>
      <c r="AD26" s="6" t="s">
        <v>31</v>
      </c>
      <c r="AL26"/>
    </row>
    <row r="27" spans="1:38" ht="15" customHeight="1" x14ac:dyDescent="0.3">
      <c r="A27" s="1" t="s">
        <v>75</v>
      </c>
      <c r="B27" s="7" t="s">
        <v>41</v>
      </c>
      <c r="C27" s="1" t="s">
        <v>76</v>
      </c>
      <c r="D27" s="7" t="s">
        <v>34</v>
      </c>
      <c r="E27" s="1" t="s">
        <v>572</v>
      </c>
      <c r="F27" s="1">
        <v>1</v>
      </c>
      <c r="H27" s="1" t="str">
        <f>IF(OR(Table1[[#This Row],[Unit]]="W",Table1[[#This Row],[Unit]]="VAR",Table1[[#This Row],[Unit]]="VA",Table1[[#This Row],[Unit]]="Wh"),1000,
IF(OR(Table1[[#This Row],[Unit]]="MW",Table1[[#This Row],[Unit]]="MVAR",Table1[[#This Row],[Unit]]="MVA",Table1[[#This Row],[Unit]]="MWh",Table1[[#This Row],[Unit]]="kV"),0.001,
IF(OR(Table1[[#This Row],[Unit]]="mA",Table1[[#This Row],[Unit]]="mV"),1000,"")))</f>
        <v/>
      </c>
      <c r="J27" s="1" t="str">
        <f>IF(ISBLANK(Table1[[#This Row],[Scale]]),
IF(Table1[[#This Row],[FIMS Scale]]="","",Table1[[#This Row],[FIMS Scale]]),
IF(Table1[[#This Row],[FIMS Scale]]="",1/Table1[[#This Row],[Scale]],Table1[[#This Row],[FIMS Scale]]/Table1[[#This Row],[Scale]]))</f>
        <v/>
      </c>
      <c r="K27" s="7">
        <f>IF(Table1[[#This Row],[Address Original]]&gt;0,Table1[[#This Row],[Address Original]]-40001,"")</f>
        <v>7</v>
      </c>
      <c r="L27" s="1">
        <v>40008</v>
      </c>
      <c r="M27" s="7" t="s">
        <v>32</v>
      </c>
      <c r="O27" s="1"/>
      <c r="P27" s="5" t="s">
        <v>1959</v>
      </c>
      <c r="Q27" s="7"/>
      <c r="R27" s="7"/>
      <c r="S27" s="7"/>
      <c r="T27" s="7"/>
      <c r="U27" s="7"/>
      <c r="V27" s="7"/>
      <c r="W27" s="7"/>
      <c r="X27" s="7"/>
      <c r="Y27" s="7"/>
      <c r="Z27" s="5"/>
      <c r="AA27" s="5"/>
      <c r="AB27" s="7" t="s">
        <v>2584</v>
      </c>
      <c r="AC27" s="5" t="s">
        <v>77</v>
      </c>
      <c r="AD27" s="6" t="s">
        <v>31</v>
      </c>
      <c r="AL27"/>
    </row>
    <row r="28" spans="1:38" ht="15" customHeight="1" x14ac:dyDescent="0.3">
      <c r="A28" s="1" t="s">
        <v>78</v>
      </c>
      <c r="B28" s="7" t="s">
        <v>41</v>
      </c>
      <c r="C28" s="1" t="s">
        <v>80</v>
      </c>
      <c r="D28" s="7" t="s">
        <v>34</v>
      </c>
      <c r="E28" s="1" t="s">
        <v>78</v>
      </c>
      <c r="F28" s="1">
        <v>1</v>
      </c>
      <c r="H28" s="1" t="str">
        <f>IF(OR(Table1[[#This Row],[Unit]]="W",Table1[[#This Row],[Unit]]="VAR",Table1[[#This Row],[Unit]]="VA",Table1[[#This Row],[Unit]]="Wh"),1000,
IF(OR(Table1[[#This Row],[Unit]]="MW",Table1[[#This Row],[Unit]]="MVAR",Table1[[#This Row],[Unit]]="MVA",Table1[[#This Row],[Unit]]="MWh",Table1[[#This Row],[Unit]]="kV"),0.001,
IF(OR(Table1[[#This Row],[Unit]]="mA",Table1[[#This Row],[Unit]]="mV"),1000,"")))</f>
        <v/>
      </c>
      <c r="J28" s="1" t="str">
        <f>IF(ISBLANK(Table1[[#This Row],[Scale]]),
IF(Table1[[#This Row],[FIMS Scale]]="","",Table1[[#This Row],[FIMS Scale]]),
IF(Table1[[#This Row],[FIMS Scale]]="",1/Table1[[#This Row],[Scale]],Table1[[#This Row],[FIMS Scale]]/Table1[[#This Row],[Scale]]))</f>
        <v/>
      </c>
      <c r="K28" s="7">
        <f>IF(Table1[[#This Row],[Address Original]]&gt;0,Table1[[#This Row],[Address Original]]-40001,"")</f>
        <v>8</v>
      </c>
      <c r="L28" s="1">
        <v>40009</v>
      </c>
      <c r="M28" s="7" t="s">
        <v>32</v>
      </c>
      <c r="O28" s="1"/>
      <c r="P28" s="5" t="s">
        <v>1960</v>
      </c>
      <c r="Y28" s="15"/>
      <c r="Z28" s="5"/>
      <c r="AA28" s="5"/>
      <c r="AB28" s="7" t="s">
        <v>2584</v>
      </c>
      <c r="AC28" s="5" t="s">
        <v>79</v>
      </c>
      <c r="AD28" s="6" t="s">
        <v>31</v>
      </c>
      <c r="AL28"/>
    </row>
    <row r="29" spans="1:38" ht="15" customHeight="1" x14ac:dyDescent="0.3">
      <c r="A29" s="1" t="s">
        <v>81</v>
      </c>
      <c r="B29" s="7" t="s">
        <v>41</v>
      </c>
      <c r="C29" s="1" t="s">
        <v>82</v>
      </c>
      <c r="D29" s="7" t="s">
        <v>34</v>
      </c>
      <c r="E29" s="1" t="s">
        <v>81</v>
      </c>
      <c r="F29" s="1">
        <v>1</v>
      </c>
      <c r="H29" s="1" t="str">
        <f>IF(OR(Table1[[#This Row],[Unit]]="W",Table1[[#This Row],[Unit]]="VAR",Table1[[#This Row],[Unit]]="VA",Table1[[#This Row],[Unit]]="Wh"),1000,
IF(OR(Table1[[#This Row],[Unit]]="MW",Table1[[#This Row],[Unit]]="MVAR",Table1[[#This Row],[Unit]]="MVA",Table1[[#This Row],[Unit]]="MWh",Table1[[#This Row],[Unit]]="kV"),0.001,
IF(OR(Table1[[#This Row],[Unit]]="mA",Table1[[#This Row],[Unit]]="mV"),1000,"")))</f>
        <v/>
      </c>
      <c r="J29" s="1" t="str">
        <f>IF(ISBLANK(Table1[[#This Row],[Scale]]),
IF(Table1[[#This Row],[FIMS Scale]]="","",Table1[[#This Row],[FIMS Scale]]),
IF(Table1[[#This Row],[FIMS Scale]]="",1/Table1[[#This Row],[Scale]],Table1[[#This Row],[FIMS Scale]]/Table1[[#This Row],[Scale]]))</f>
        <v/>
      </c>
      <c r="K29" s="7">
        <f>IF(Table1[[#This Row],[Address Original]]&gt;0,Table1[[#This Row],[Address Original]]-40001,"")</f>
        <v>9</v>
      </c>
      <c r="L29" s="1">
        <v>40010</v>
      </c>
      <c r="M29" s="7" t="s">
        <v>32</v>
      </c>
      <c r="O29" s="1"/>
      <c r="P29" s="5" t="s">
        <v>1961</v>
      </c>
      <c r="Y29" s="15"/>
      <c r="Z29" s="5"/>
      <c r="AA29" s="5"/>
      <c r="AB29" s="7" t="s">
        <v>2584</v>
      </c>
      <c r="AC29" s="5" t="s">
        <v>83</v>
      </c>
      <c r="AD29" s="6" t="s">
        <v>31</v>
      </c>
      <c r="AL29"/>
    </row>
    <row r="30" spans="1:38" ht="15" customHeight="1" x14ac:dyDescent="0.3">
      <c r="A30" s="1" t="s">
        <v>84</v>
      </c>
      <c r="B30" s="7" t="s">
        <v>41</v>
      </c>
      <c r="C30" s="1" t="s">
        <v>85</v>
      </c>
      <c r="D30" s="7" t="s">
        <v>34</v>
      </c>
      <c r="E30" s="1" t="s">
        <v>84</v>
      </c>
      <c r="F30" s="1">
        <v>1</v>
      </c>
      <c r="H30" s="1" t="str">
        <f>IF(OR(Table1[[#This Row],[Unit]]="W",Table1[[#This Row],[Unit]]="VAR",Table1[[#This Row],[Unit]]="VA",Table1[[#This Row],[Unit]]="Wh"),1000,
IF(OR(Table1[[#This Row],[Unit]]="MW",Table1[[#This Row],[Unit]]="MVAR",Table1[[#This Row],[Unit]]="MVA",Table1[[#This Row],[Unit]]="MWh",Table1[[#This Row],[Unit]]="kV"),0.001,
IF(OR(Table1[[#This Row],[Unit]]="mA",Table1[[#This Row],[Unit]]="mV"),1000,"")))</f>
        <v/>
      </c>
      <c r="J30" s="1" t="str">
        <f>IF(ISBLANK(Table1[[#This Row],[Scale]]),
IF(Table1[[#This Row],[FIMS Scale]]="","",Table1[[#This Row],[FIMS Scale]]),
IF(Table1[[#This Row],[FIMS Scale]]="",1/Table1[[#This Row],[Scale]],Table1[[#This Row],[FIMS Scale]]/Table1[[#This Row],[Scale]]))</f>
        <v/>
      </c>
      <c r="K30" s="7">
        <f>IF(Table1[[#This Row],[Address Original]]&gt;0,Table1[[#This Row],[Address Original]]-40001,"")</f>
        <v>10</v>
      </c>
      <c r="L30" s="1">
        <v>40011</v>
      </c>
      <c r="M30" s="7" t="s">
        <v>32</v>
      </c>
      <c r="O30" s="1"/>
      <c r="P30" s="5" t="s">
        <v>1962</v>
      </c>
      <c r="Y30" s="15"/>
      <c r="Z30" s="5"/>
      <c r="AA30" s="5"/>
      <c r="AB30" s="7" t="s">
        <v>2584</v>
      </c>
      <c r="AC30" s="5" t="s">
        <v>86</v>
      </c>
      <c r="AD30" s="6" t="s">
        <v>31</v>
      </c>
      <c r="AL30"/>
    </row>
    <row r="31" spans="1:38" ht="15" customHeight="1" x14ac:dyDescent="0.3">
      <c r="A31" s="1" t="s">
        <v>87</v>
      </c>
      <c r="B31" s="7" t="s">
        <v>41</v>
      </c>
      <c r="C31" s="1" t="s">
        <v>88</v>
      </c>
      <c r="D31" s="7" t="s">
        <v>34</v>
      </c>
      <c r="E31" s="1" t="s">
        <v>573</v>
      </c>
      <c r="F31" s="1">
        <v>1</v>
      </c>
      <c r="H31" s="1" t="str">
        <f>IF(OR(Table1[[#This Row],[Unit]]="W",Table1[[#This Row],[Unit]]="VAR",Table1[[#This Row],[Unit]]="VA",Table1[[#This Row],[Unit]]="Wh"),1000,
IF(OR(Table1[[#This Row],[Unit]]="MW",Table1[[#This Row],[Unit]]="MVAR",Table1[[#This Row],[Unit]]="MVA",Table1[[#This Row],[Unit]]="MWh",Table1[[#This Row],[Unit]]="kV"),0.001,
IF(OR(Table1[[#This Row],[Unit]]="mA",Table1[[#This Row],[Unit]]="mV"),1000,"")))</f>
        <v/>
      </c>
      <c r="J31" s="1" t="str">
        <f>IF(ISBLANK(Table1[[#This Row],[Scale]]),
IF(Table1[[#This Row],[FIMS Scale]]="","",Table1[[#This Row],[FIMS Scale]]),
IF(Table1[[#This Row],[FIMS Scale]]="",1/Table1[[#This Row],[Scale]],Table1[[#This Row],[FIMS Scale]]/Table1[[#This Row],[Scale]]))</f>
        <v/>
      </c>
      <c r="K31" s="7">
        <f>IF(Table1[[#This Row],[Address Original]]&gt;0,Table1[[#This Row],[Address Original]]-40001,"")</f>
        <v>11</v>
      </c>
      <c r="L31" s="1">
        <v>40012</v>
      </c>
      <c r="M31" s="7" t="s">
        <v>33</v>
      </c>
      <c r="O31" s="1"/>
      <c r="P31" s="5" t="s">
        <v>1963</v>
      </c>
      <c r="Y31" s="15"/>
      <c r="Z31" s="5"/>
      <c r="AA31" s="5"/>
      <c r="AB31" s="7" t="s">
        <v>2584</v>
      </c>
      <c r="AC31" s="5" t="s">
        <v>89</v>
      </c>
      <c r="AD31" s="6" t="s">
        <v>31</v>
      </c>
      <c r="AE31" s="13" t="s">
        <v>574</v>
      </c>
      <c r="AL31"/>
    </row>
    <row r="32" spans="1:38" customFormat="1" ht="18" thickBot="1" x14ac:dyDescent="0.4">
      <c r="A32" s="17" t="s">
        <v>1915</v>
      </c>
      <c r="B32" s="17"/>
      <c r="C32" s="17"/>
      <c r="D32" s="17"/>
      <c r="E32" s="17"/>
      <c r="F32" s="17"/>
      <c r="G32" s="17"/>
      <c r="H32" s="17" t="str">
        <f>IF(OR(Table1[[#This Row],[Unit]]="W",Table1[[#This Row],[Unit]]="VAR",Table1[[#This Row],[Unit]]="VA",Table1[[#This Row],[Unit]]="Wh"),1000,
IF(OR(Table1[[#This Row],[Unit]]="MW",Table1[[#This Row],[Unit]]="MVAR",Table1[[#This Row],[Unit]]="MVA",Table1[[#This Row],[Unit]]="MWh",Table1[[#This Row],[Unit]]="kV"),0.001,
IF(OR(Table1[[#This Row],[Unit]]="mA",Table1[[#This Row],[Unit]]="mV"),1000,"")))</f>
        <v/>
      </c>
      <c r="I32" s="18"/>
      <c r="J32" s="17" t="str">
        <f>IF(ISBLANK(Table1[[#This Row],[Scale]]),
IF(Table1[[#This Row],[FIMS Scale]]="","",Table1[[#This Row],[FIMS Scale]]),
IF(Table1[[#This Row],[FIMS Scale]]="",1/Table1[[#This Row],[Scale]],Table1[[#This Row],[FIMS Scale]]/Table1[[#This Row],[Scale]]))</f>
        <v/>
      </c>
      <c r="K32" s="17" t="str">
        <f>IF(Table1[[#This Row],[Address Original]]&gt;0,Table1[[#This Row],[Address Original]]-40001,"")</f>
        <v/>
      </c>
      <c r="L32" s="17"/>
      <c r="M32" s="17"/>
      <c r="N32" s="17"/>
      <c r="O32" s="17"/>
      <c r="P32" s="17"/>
      <c r="Q32" s="17" t="s">
        <v>2582</v>
      </c>
      <c r="R32" s="17"/>
      <c r="S32" s="17"/>
      <c r="T32" s="17"/>
      <c r="U32" s="17"/>
      <c r="V32" s="17"/>
      <c r="W32" s="17">
        <v>500</v>
      </c>
      <c r="X32" s="17">
        <v>20</v>
      </c>
      <c r="Y32" s="17">
        <v>98</v>
      </c>
      <c r="Z32" s="17"/>
      <c r="AA32" s="17"/>
      <c r="AB32" s="17"/>
      <c r="AC32" s="17"/>
      <c r="AD32" s="17"/>
      <c r="AE32" s="17"/>
      <c r="AF32" s="17"/>
      <c r="AG32" s="17"/>
      <c r="AH32" s="17"/>
      <c r="AI32" s="17"/>
    </row>
    <row r="33" spans="1:38" ht="15" customHeight="1" thickTop="1" x14ac:dyDescent="0.3">
      <c r="A33" s="1" t="s">
        <v>90</v>
      </c>
      <c r="B33" s="1" t="s">
        <v>41</v>
      </c>
      <c r="C33" s="1" t="s">
        <v>91</v>
      </c>
      <c r="D33" s="7" t="s">
        <v>34</v>
      </c>
      <c r="E33" s="1" t="s">
        <v>43</v>
      </c>
      <c r="F33" s="1">
        <v>1</v>
      </c>
      <c r="H33" s="1" t="str">
        <f>IF(OR(Table1[[#This Row],[Unit]]="W",Table1[[#This Row],[Unit]]="VAR",Table1[[#This Row],[Unit]]="VA",Table1[[#This Row],[Unit]]="Wh"),1000,
IF(OR(Table1[[#This Row],[Unit]]="MW",Table1[[#This Row],[Unit]]="MVAR",Table1[[#This Row],[Unit]]="MVA",Table1[[#This Row],[Unit]]="MWh",Table1[[#This Row],[Unit]]="kV"),0.001,
IF(OR(Table1[[#This Row],[Unit]]="mA",Table1[[#This Row],[Unit]]="mV"),1000,"")))</f>
        <v/>
      </c>
      <c r="J33" s="1" t="str">
        <f>IF(ISBLANK(Table1[[#This Row],[Scale]]),
IF(Table1[[#This Row],[FIMS Scale]]="","",Table1[[#This Row],[FIMS Scale]]),
IF(Table1[[#This Row],[FIMS Scale]]="",1/Table1[[#This Row],[Scale]],Table1[[#This Row],[FIMS Scale]]/Table1[[#This Row],[Scale]]))</f>
        <v/>
      </c>
      <c r="K33" s="7">
        <f>IF(Table1[[#This Row],[Address Original]]&gt;0,Table1[[#This Row],[Address Original]]-40001,"")</f>
        <v>30</v>
      </c>
      <c r="L33" s="1">
        <v>40031</v>
      </c>
      <c r="M33" s="7" t="s">
        <v>32</v>
      </c>
      <c r="O33" s="1"/>
      <c r="P33" s="5" t="s">
        <v>1964</v>
      </c>
      <c r="Y33" s="15"/>
      <c r="Z33" s="5"/>
      <c r="AA33" s="5"/>
      <c r="AB33" s="7" t="s">
        <v>2584</v>
      </c>
      <c r="AC33" s="5" t="s">
        <v>92</v>
      </c>
      <c r="AD33" s="6" t="s">
        <v>31</v>
      </c>
      <c r="AE33" s="1" t="s">
        <v>590</v>
      </c>
      <c r="AL33"/>
    </row>
    <row r="34" spans="1:38" ht="15" customHeight="1" x14ac:dyDescent="0.3">
      <c r="A34" s="1" t="s">
        <v>93</v>
      </c>
      <c r="B34" s="1" t="s">
        <v>41</v>
      </c>
      <c r="C34" s="1" t="s">
        <v>94</v>
      </c>
      <c r="D34" s="7" t="s">
        <v>34</v>
      </c>
      <c r="E34" s="1" t="s">
        <v>44</v>
      </c>
      <c r="F34" s="1">
        <v>1</v>
      </c>
      <c r="G34" s="1">
        <v>10</v>
      </c>
      <c r="H34" s="1" t="str">
        <f>IF(OR(Table1[[#This Row],[Unit]]="W",Table1[[#This Row],[Unit]]="VAR",Table1[[#This Row],[Unit]]="VA",Table1[[#This Row],[Unit]]="Wh"),1000,
IF(OR(Table1[[#This Row],[Unit]]="MW",Table1[[#This Row],[Unit]]="MVAR",Table1[[#This Row],[Unit]]="MVA",Table1[[#This Row],[Unit]]="MWh",Table1[[#This Row],[Unit]]="kV"),0.001,
IF(OR(Table1[[#This Row],[Unit]]="mA",Table1[[#This Row],[Unit]]="mV"),1000,"")))</f>
        <v/>
      </c>
      <c r="J34" s="1">
        <f>IF(ISBLANK(Table1[[#This Row],[Scale]]),
IF(Table1[[#This Row],[FIMS Scale]]="","",Table1[[#This Row],[FIMS Scale]]),
IF(Table1[[#This Row],[FIMS Scale]]="",1/Table1[[#This Row],[Scale]],Table1[[#This Row],[FIMS Scale]]/Table1[[#This Row],[Scale]]))</f>
        <v>0.1</v>
      </c>
      <c r="K34" s="7">
        <f>IF(Table1[[#This Row],[Address Original]]&gt;0,Table1[[#This Row],[Address Original]]-40001,"")</f>
        <v>31</v>
      </c>
      <c r="L34" s="1">
        <v>40032</v>
      </c>
      <c r="M34" s="7" t="s">
        <v>32</v>
      </c>
      <c r="O34" s="1"/>
      <c r="P34" s="5" t="s">
        <v>1965</v>
      </c>
      <c r="Y34" s="15"/>
      <c r="Z34" s="5"/>
      <c r="AA34" s="5"/>
      <c r="AB34" s="7" t="s">
        <v>2584</v>
      </c>
      <c r="AC34" s="5" t="s">
        <v>95</v>
      </c>
      <c r="AD34" s="6" t="s">
        <v>31</v>
      </c>
      <c r="AE34" s="1" t="s">
        <v>96</v>
      </c>
      <c r="AL34"/>
    </row>
    <row r="35" spans="1:38" ht="15" customHeight="1" x14ac:dyDescent="0.3">
      <c r="A35" s="1" t="s">
        <v>97</v>
      </c>
      <c r="B35" s="1" t="s">
        <v>41</v>
      </c>
      <c r="C35" s="1" t="s">
        <v>98</v>
      </c>
      <c r="D35" s="7" t="s">
        <v>34</v>
      </c>
      <c r="E35" s="1" t="s">
        <v>44</v>
      </c>
      <c r="F35" s="1">
        <v>1</v>
      </c>
      <c r="G35" s="1">
        <v>10</v>
      </c>
      <c r="H35" s="1" t="str">
        <f>IF(OR(Table1[[#This Row],[Unit]]="W",Table1[[#This Row],[Unit]]="VAR",Table1[[#This Row],[Unit]]="VA",Table1[[#This Row],[Unit]]="Wh"),1000,
IF(OR(Table1[[#This Row],[Unit]]="MW",Table1[[#This Row],[Unit]]="MVAR",Table1[[#This Row],[Unit]]="MVA",Table1[[#This Row],[Unit]]="MWh",Table1[[#This Row],[Unit]]="kV"),0.001,
IF(OR(Table1[[#This Row],[Unit]]="mA",Table1[[#This Row],[Unit]]="mV"),1000,"")))</f>
        <v/>
      </c>
      <c r="J35" s="1">
        <f>IF(ISBLANK(Table1[[#This Row],[Scale]]),
IF(Table1[[#This Row],[FIMS Scale]]="","",Table1[[#This Row],[FIMS Scale]]),
IF(Table1[[#This Row],[FIMS Scale]]="",1/Table1[[#This Row],[Scale]],Table1[[#This Row],[FIMS Scale]]/Table1[[#This Row],[Scale]]))</f>
        <v>0.1</v>
      </c>
      <c r="K35" s="7">
        <f>IF(Table1[[#This Row],[Address Original]]&gt;0,Table1[[#This Row],[Address Original]]-40001,"")</f>
        <v>32</v>
      </c>
      <c r="L35" s="1">
        <v>40033</v>
      </c>
      <c r="M35" s="7" t="s">
        <v>32</v>
      </c>
      <c r="O35" s="1"/>
      <c r="P35" s="5" t="s">
        <v>1966</v>
      </c>
      <c r="Y35" s="15"/>
      <c r="Z35" s="5"/>
      <c r="AA35" s="5"/>
      <c r="AB35" s="7" t="s">
        <v>2584</v>
      </c>
      <c r="AC35" s="5" t="s">
        <v>99</v>
      </c>
      <c r="AD35" s="6" t="s">
        <v>31</v>
      </c>
      <c r="AE35" s="1" t="s">
        <v>100</v>
      </c>
      <c r="AL35"/>
    </row>
    <row r="36" spans="1:38" ht="15" customHeight="1" x14ac:dyDescent="0.3">
      <c r="A36" s="1" t="s">
        <v>101</v>
      </c>
      <c r="B36" s="1" t="s">
        <v>41</v>
      </c>
      <c r="C36" s="1" t="s">
        <v>102</v>
      </c>
      <c r="D36" s="7" t="s">
        <v>34</v>
      </c>
      <c r="E36" s="1" t="s">
        <v>105</v>
      </c>
      <c r="F36" s="1">
        <v>1</v>
      </c>
      <c r="H36" s="1" t="str">
        <f>IF(OR(Table1[[#This Row],[Unit]]="W",Table1[[#This Row],[Unit]]="VAR",Table1[[#This Row],[Unit]]="VA",Table1[[#This Row],[Unit]]="Wh"),1000,
IF(OR(Table1[[#This Row],[Unit]]="MW",Table1[[#This Row],[Unit]]="MVAR",Table1[[#This Row],[Unit]]="MVA",Table1[[#This Row],[Unit]]="MWh",Table1[[#This Row],[Unit]]="kV"),0.001,
IF(OR(Table1[[#This Row],[Unit]]="mA",Table1[[#This Row],[Unit]]="mV"),1000,"")))</f>
        <v/>
      </c>
      <c r="J36" s="1" t="str">
        <f>IF(ISBLANK(Table1[[#This Row],[Scale]]),
IF(Table1[[#This Row],[FIMS Scale]]="","",Table1[[#This Row],[FIMS Scale]]),
IF(Table1[[#This Row],[FIMS Scale]]="",1/Table1[[#This Row],[Scale]],Table1[[#This Row],[FIMS Scale]]/Table1[[#This Row],[Scale]]))</f>
        <v/>
      </c>
      <c r="K36" s="7">
        <f>IF(Table1[[#This Row],[Address Original]]&gt;0,Table1[[#This Row],[Address Original]]-40001,"")</f>
        <v>35</v>
      </c>
      <c r="L36" s="1">
        <v>40036</v>
      </c>
      <c r="M36" s="7" t="s">
        <v>32</v>
      </c>
      <c r="O36" s="1"/>
      <c r="P36" s="5" t="s">
        <v>1967</v>
      </c>
      <c r="Y36" s="15"/>
      <c r="Z36" s="5"/>
      <c r="AA36" s="5"/>
      <c r="AB36" s="7" t="s">
        <v>2584</v>
      </c>
      <c r="AC36" s="5" t="s">
        <v>103</v>
      </c>
      <c r="AD36" s="6" t="s">
        <v>31</v>
      </c>
      <c r="AE36" s="1" t="s">
        <v>104</v>
      </c>
      <c r="AL36"/>
    </row>
    <row r="37" spans="1:38" customFormat="1" ht="18" thickBot="1" x14ac:dyDescent="0.4">
      <c r="A37" s="17" t="s">
        <v>1914</v>
      </c>
      <c r="B37" s="17"/>
      <c r="C37" s="17"/>
      <c r="D37" s="17"/>
      <c r="E37" s="17"/>
      <c r="F37" s="17"/>
      <c r="G37" s="17"/>
      <c r="H37" s="17" t="str">
        <f>IF(OR(Table1[[#This Row],[Unit]]="W",Table1[[#This Row],[Unit]]="VAR",Table1[[#This Row],[Unit]]="VA",Table1[[#This Row],[Unit]]="Wh"),1000,
IF(OR(Table1[[#This Row],[Unit]]="MW",Table1[[#This Row],[Unit]]="MVAR",Table1[[#This Row],[Unit]]="MVA",Table1[[#This Row],[Unit]]="MWh",Table1[[#This Row],[Unit]]="kV"),0.001,
IF(OR(Table1[[#This Row],[Unit]]="mA",Table1[[#This Row],[Unit]]="mV"),1000,"")))</f>
        <v/>
      </c>
      <c r="I37" s="18"/>
      <c r="J37" s="17" t="str">
        <f>IF(ISBLANK(Table1[[#This Row],[Scale]]),
IF(Table1[[#This Row],[FIMS Scale]]="","",Table1[[#This Row],[FIMS Scale]]),
IF(Table1[[#This Row],[FIMS Scale]]="",1/Table1[[#This Row],[Scale]],Table1[[#This Row],[FIMS Scale]]/Table1[[#This Row],[Scale]]))</f>
        <v/>
      </c>
      <c r="K37" s="17" t="str">
        <f>IF(Table1[[#This Row],[Address Original]]&gt;0,Table1[[#This Row],[Address Original]]-40001,"")</f>
        <v/>
      </c>
      <c r="L37" s="17"/>
      <c r="M37" s="17"/>
      <c r="N37" s="17"/>
      <c r="O37" s="17"/>
      <c r="P37" s="17"/>
      <c r="Q37" s="17" t="s">
        <v>2582</v>
      </c>
      <c r="R37" s="17"/>
      <c r="S37" s="17"/>
      <c r="T37" s="17"/>
      <c r="U37" s="17"/>
      <c r="V37" s="17"/>
      <c r="W37" s="17">
        <v>500</v>
      </c>
      <c r="X37" s="17">
        <v>20</v>
      </c>
      <c r="Y37" s="17">
        <v>98</v>
      </c>
      <c r="Z37" s="17"/>
      <c r="AA37" s="17"/>
      <c r="AB37" s="17"/>
      <c r="AC37" s="17"/>
      <c r="AD37" s="17"/>
      <c r="AE37" s="17"/>
      <c r="AF37" s="17"/>
      <c r="AG37" s="17"/>
      <c r="AH37" s="17"/>
      <c r="AI37" s="17"/>
    </row>
    <row r="38" spans="1:38" ht="15" customHeight="1" thickTop="1" x14ac:dyDescent="0.3">
      <c r="A38" s="1" t="s">
        <v>106</v>
      </c>
      <c r="B38" s="1" t="s">
        <v>41</v>
      </c>
      <c r="C38" s="1" t="s">
        <v>107</v>
      </c>
      <c r="D38" s="7" t="s">
        <v>34</v>
      </c>
      <c r="E38" s="1" t="s">
        <v>44</v>
      </c>
      <c r="F38" s="1">
        <v>1</v>
      </c>
      <c r="G38" s="1">
        <v>100</v>
      </c>
      <c r="H38" s="1" t="str">
        <f>IF(OR(Table1[[#This Row],[Unit]]="W",Table1[[#This Row],[Unit]]="VAR",Table1[[#This Row],[Unit]]="VA",Table1[[#This Row],[Unit]]="Wh"),1000,
IF(OR(Table1[[#This Row],[Unit]]="MW",Table1[[#This Row],[Unit]]="MVAR",Table1[[#This Row],[Unit]]="MVA",Table1[[#This Row],[Unit]]="MWh",Table1[[#This Row],[Unit]]="kV"),0.001,
IF(OR(Table1[[#This Row],[Unit]]="mA",Table1[[#This Row],[Unit]]="mV"),1000,"")))</f>
        <v/>
      </c>
      <c r="J38" s="1">
        <f>IF(ISBLANK(Table1[[#This Row],[Scale]]),
IF(Table1[[#This Row],[FIMS Scale]]="","",Table1[[#This Row],[FIMS Scale]]),
IF(Table1[[#This Row],[FIMS Scale]]="",1/Table1[[#This Row],[Scale]],Table1[[#This Row],[FIMS Scale]]/Table1[[#This Row],[Scale]]))</f>
        <v>0.01</v>
      </c>
      <c r="K38" s="7">
        <f>IF(Table1[[#This Row],[Address Original]]&gt;0,Table1[[#This Row],[Address Original]]-40001,"")</f>
        <v>100</v>
      </c>
      <c r="L38" s="1">
        <v>40101</v>
      </c>
      <c r="M38" t="s">
        <v>32</v>
      </c>
      <c r="O38" s="1"/>
      <c r="P38" s="5" t="s">
        <v>1968</v>
      </c>
      <c r="Y38" s="15"/>
      <c r="Z38" s="5"/>
      <c r="AA38" s="5"/>
      <c r="AB38" s="7" t="s">
        <v>2584</v>
      </c>
      <c r="AC38" s="5" t="s">
        <v>108</v>
      </c>
      <c r="AD38" s="6" t="s">
        <v>31</v>
      </c>
      <c r="AE38" s="1" t="s">
        <v>591</v>
      </c>
      <c r="AL38"/>
    </row>
    <row r="39" spans="1:38" customFormat="1" ht="15" customHeight="1" x14ac:dyDescent="0.3">
      <c r="A39" s="1" t="s">
        <v>109</v>
      </c>
      <c r="B39" s="1" t="s">
        <v>41</v>
      </c>
      <c r="C39" s="1" t="s">
        <v>114</v>
      </c>
      <c r="D39" s="7" t="s">
        <v>34</v>
      </c>
      <c r="E39" s="1" t="s">
        <v>44</v>
      </c>
      <c r="F39" s="1">
        <v>1</v>
      </c>
      <c r="G39" s="1">
        <v>100</v>
      </c>
      <c r="H39" t="str">
        <f>IF(OR(Table1[[#This Row],[Unit]]="W",Table1[[#This Row],[Unit]]="VAR",Table1[[#This Row],[Unit]]="VA",Table1[[#This Row],[Unit]]="Wh"),1000,
IF(OR(Table1[[#This Row],[Unit]]="MW",Table1[[#This Row],[Unit]]="MVAR",Table1[[#This Row],[Unit]]="MVA",Table1[[#This Row],[Unit]]="MWh",Table1[[#This Row],[Unit]]="kV"),0.001,
IF(OR(Table1[[#This Row],[Unit]]="mA",Table1[[#This Row],[Unit]]="mV"),1000,"")))</f>
        <v/>
      </c>
      <c r="J39">
        <f>IF(ISBLANK(Table1[[#This Row],[Scale]]),
IF(Table1[[#This Row],[FIMS Scale]]="","",Table1[[#This Row],[FIMS Scale]]),
IF(Table1[[#This Row],[FIMS Scale]]="",1/Table1[[#This Row],[Scale]],Table1[[#This Row],[FIMS Scale]]/Table1[[#This Row],[Scale]]))</f>
        <v>0.01</v>
      </c>
      <c r="K39" s="7">
        <f>IF(Table1[[#This Row],[Address Original]]&gt;0,Table1[[#This Row],[Address Original]]-40001,"")</f>
        <v>101</v>
      </c>
      <c r="L39">
        <v>40102</v>
      </c>
      <c r="M39" t="s">
        <v>32</v>
      </c>
      <c r="P39" s="5" t="s">
        <v>1969</v>
      </c>
      <c r="Q39" s="15"/>
      <c r="R39" s="15"/>
      <c r="S39" s="15"/>
      <c r="T39" s="15"/>
      <c r="U39" s="15"/>
      <c r="V39" s="15"/>
      <c r="W39" s="15"/>
      <c r="X39" s="15"/>
      <c r="Y39" s="15"/>
      <c r="AB39" s="7" t="s">
        <v>2584</v>
      </c>
      <c r="AC39" s="5" t="s">
        <v>111</v>
      </c>
      <c r="AD39" t="s">
        <v>31</v>
      </c>
      <c r="AE39" t="s">
        <v>112</v>
      </c>
    </row>
    <row r="40" spans="1:38" customFormat="1" ht="15" customHeight="1" x14ac:dyDescent="0.3">
      <c r="A40" s="1" t="s">
        <v>113</v>
      </c>
      <c r="B40" s="1" t="s">
        <v>41</v>
      </c>
      <c r="C40" s="1" t="s">
        <v>110</v>
      </c>
      <c r="D40" s="7" t="s">
        <v>34</v>
      </c>
      <c r="E40" s="1"/>
      <c r="F40" s="1">
        <v>1</v>
      </c>
      <c r="G40" s="1"/>
      <c r="H40" t="str">
        <f>IF(OR(Table1[[#This Row],[Unit]]="W",Table1[[#This Row],[Unit]]="VAR",Table1[[#This Row],[Unit]]="VA",Table1[[#This Row],[Unit]]="Wh"),1000,
IF(OR(Table1[[#This Row],[Unit]]="MW",Table1[[#This Row],[Unit]]="MVAR",Table1[[#This Row],[Unit]]="MVA",Table1[[#This Row],[Unit]]="MWh",Table1[[#This Row],[Unit]]="kV"),0.001,
IF(OR(Table1[[#This Row],[Unit]]="mA",Table1[[#This Row],[Unit]]="mV"),1000,"")))</f>
        <v/>
      </c>
      <c r="J40" t="str">
        <f>IF(ISBLANK(Table1[[#This Row],[Scale]]),
IF(Table1[[#This Row],[FIMS Scale]]="","",Table1[[#This Row],[FIMS Scale]]),
IF(Table1[[#This Row],[FIMS Scale]]="",1/Table1[[#This Row],[Scale]],Table1[[#This Row],[FIMS Scale]]/Table1[[#This Row],[Scale]]))</f>
        <v/>
      </c>
      <c r="K40" s="7">
        <f>IF(Table1[[#This Row],[Address Original]]&gt;0,Table1[[#This Row],[Address Original]]-40001,"")</f>
        <v>102</v>
      </c>
      <c r="L40">
        <v>40103</v>
      </c>
      <c r="M40" t="s">
        <v>32</v>
      </c>
      <c r="P40" s="5" t="s">
        <v>1970</v>
      </c>
      <c r="Q40" s="15"/>
      <c r="R40" s="15"/>
      <c r="S40" s="15"/>
      <c r="T40" s="15"/>
      <c r="U40" s="15"/>
      <c r="V40" s="15"/>
      <c r="W40" s="15"/>
      <c r="X40" s="15"/>
      <c r="Y40" s="15"/>
      <c r="Z40" s="5" t="s">
        <v>47</v>
      </c>
      <c r="AA40" s="5" t="s">
        <v>116</v>
      </c>
      <c r="AB40" s="7" t="s">
        <v>2584</v>
      </c>
      <c r="AC40" s="5" t="s">
        <v>115</v>
      </c>
      <c r="AD40" t="s">
        <v>31</v>
      </c>
    </row>
    <row r="41" spans="1:38" customFormat="1" ht="15" customHeight="1" x14ac:dyDescent="0.3">
      <c r="A41" s="1" t="s">
        <v>117</v>
      </c>
      <c r="B41" s="1" t="s">
        <v>41</v>
      </c>
      <c r="C41" s="1" t="s">
        <v>118</v>
      </c>
      <c r="D41" s="7" t="s">
        <v>34</v>
      </c>
      <c r="E41" s="1"/>
      <c r="F41" s="1">
        <v>1</v>
      </c>
      <c r="G41" s="1">
        <v>100</v>
      </c>
      <c r="H41" t="str">
        <f>IF(OR(Table1[[#This Row],[Unit]]="W",Table1[[#This Row],[Unit]]="VAR",Table1[[#This Row],[Unit]]="VA",Table1[[#This Row],[Unit]]="Wh"),1000,
IF(OR(Table1[[#This Row],[Unit]]="MW",Table1[[#This Row],[Unit]]="MVAR",Table1[[#This Row],[Unit]]="MVA",Table1[[#This Row],[Unit]]="MWh",Table1[[#This Row],[Unit]]="kV"),0.001,
IF(OR(Table1[[#This Row],[Unit]]="mA",Table1[[#This Row],[Unit]]="mV"),1000,"")))</f>
        <v/>
      </c>
      <c r="J41">
        <f>IF(ISBLANK(Table1[[#This Row],[Scale]]),
IF(Table1[[#This Row],[FIMS Scale]]="","",Table1[[#This Row],[FIMS Scale]]),
IF(Table1[[#This Row],[FIMS Scale]]="",1/Table1[[#This Row],[Scale]],Table1[[#This Row],[FIMS Scale]]/Table1[[#This Row],[Scale]]))</f>
        <v>0.01</v>
      </c>
      <c r="K41" s="7">
        <f>IF(Table1[[#This Row],[Address Original]]&gt;0,Table1[[#This Row],[Address Original]]-40001,"")</f>
        <v>103</v>
      </c>
      <c r="L41">
        <v>40104</v>
      </c>
      <c r="M41" t="s">
        <v>119</v>
      </c>
      <c r="P41" s="5" t="s">
        <v>1971</v>
      </c>
      <c r="Q41" s="15"/>
      <c r="R41" s="15"/>
      <c r="S41" s="15"/>
      <c r="T41" s="15"/>
      <c r="U41" s="15"/>
      <c r="V41" s="15"/>
      <c r="W41" s="15"/>
      <c r="X41" s="15"/>
      <c r="Y41" s="15"/>
      <c r="Z41" s="5"/>
      <c r="AA41" s="5"/>
      <c r="AB41" s="7" t="s">
        <v>2584</v>
      </c>
      <c r="AC41" s="5" t="s">
        <v>120</v>
      </c>
      <c r="AD41" t="s">
        <v>31</v>
      </c>
      <c r="AE41" t="s">
        <v>121</v>
      </c>
    </row>
    <row r="42" spans="1:38" customFormat="1" ht="15" customHeight="1" x14ac:dyDescent="0.3">
      <c r="A42" s="1" t="s">
        <v>122</v>
      </c>
      <c r="B42" s="1" t="s">
        <v>41</v>
      </c>
      <c r="C42" s="1" t="s">
        <v>123</v>
      </c>
      <c r="D42" s="7" t="s">
        <v>34</v>
      </c>
      <c r="E42" s="1"/>
      <c r="F42" s="1">
        <v>1</v>
      </c>
      <c r="G42" s="1"/>
      <c r="H42" t="str">
        <f>IF(OR(Table1[[#This Row],[Unit]]="W",Table1[[#This Row],[Unit]]="VAR",Table1[[#This Row],[Unit]]="VA",Table1[[#This Row],[Unit]]="Wh"),1000,
IF(OR(Table1[[#This Row],[Unit]]="MW",Table1[[#This Row],[Unit]]="MVAR",Table1[[#This Row],[Unit]]="MVA",Table1[[#This Row],[Unit]]="MWh",Table1[[#This Row],[Unit]]="kV"),0.001,
IF(OR(Table1[[#This Row],[Unit]]="mA",Table1[[#This Row],[Unit]]="mV"),1000,"")))</f>
        <v/>
      </c>
      <c r="J42" t="str">
        <f>IF(ISBLANK(Table1[[#This Row],[Scale]]),
IF(Table1[[#This Row],[FIMS Scale]]="","",Table1[[#This Row],[FIMS Scale]]),
IF(Table1[[#This Row],[FIMS Scale]]="",1/Table1[[#This Row],[Scale]],Table1[[#This Row],[FIMS Scale]]/Table1[[#This Row],[Scale]]))</f>
        <v/>
      </c>
      <c r="K42" s="7">
        <f>IF(Table1[[#This Row],[Address Original]]&gt;0,Table1[[#This Row],[Address Original]]-40001,"")</f>
        <v>104</v>
      </c>
      <c r="L42">
        <v>40105</v>
      </c>
      <c r="M42" t="s">
        <v>32</v>
      </c>
      <c r="P42" s="5" t="s">
        <v>1972</v>
      </c>
      <c r="Q42" s="15"/>
      <c r="R42" s="15"/>
      <c r="S42" s="15"/>
      <c r="T42" s="15"/>
      <c r="U42" s="15"/>
      <c r="V42" s="15"/>
      <c r="W42" s="15"/>
      <c r="X42" s="15"/>
      <c r="Y42" s="15"/>
      <c r="Z42" s="5" t="s">
        <v>47</v>
      </c>
      <c r="AA42" s="5" t="s">
        <v>124</v>
      </c>
      <c r="AB42" s="7" t="s">
        <v>2584</v>
      </c>
      <c r="AC42" s="5" t="s">
        <v>608</v>
      </c>
      <c r="AD42" t="s">
        <v>31</v>
      </c>
    </row>
    <row r="43" spans="1:38" customFormat="1" ht="18" thickBot="1" x14ac:dyDescent="0.4">
      <c r="A43" s="17" t="s">
        <v>1913</v>
      </c>
      <c r="B43" s="17"/>
      <c r="C43" s="17"/>
      <c r="D43" s="17"/>
      <c r="E43" s="17"/>
      <c r="F43" s="17"/>
      <c r="G43" s="17"/>
      <c r="H43" s="17" t="str">
        <f>IF(OR(Table1[[#This Row],[Unit]]="W",Table1[[#This Row],[Unit]]="VAR",Table1[[#This Row],[Unit]]="VA",Table1[[#This Row],[Unit]]="Wh"),1000,
IF(OR(Table1[[#This Row],[Unit]]="MW",Table1[[#This Row],[Unit]]="MVAR",Table1[[#This Row],[Unit]]="MVA",Table1[[#This Row],[Unit]]="MWh",Table1[[#This Row],[Unit]]="kV"),0.001,
IF(OR(Table1[[#This Row],[Unit]]="mA",Table1[[#This Row],[Unit]]="mV"),1000,"")))</f>
        <v/>
      </c>
      <c r="I43" s="18"/>
      <c r="J43" s="17" t="str">
        <f>IF(ISBLANK(Table1[[#This Row],[Scale]]),
IF(Table1[[#This Row],[FIMS Scale]]="","",Table1[[#This Row],[FIMS Scale]]),
IF(Table1[[#This Row],[FIMS Scale]]="",1/Table1[[#This Row],[Scale]],Table1[[#This Row],[FIMS Scale]]/Table1[[#This Row],[Scale]]))</f>
        <v/>
      </c>
      <c r="K43" s="17" t="str">
        <f>IF(Table1[[#This Row],[Address Original]]&gt;0,Table1[[#This Row],[Address Original]]-40001,"")</f>
        <v/>
      </c>
      <c r="L43" s="17"/>
      <c r="M43" s="17"/>
      <c r="N43" s="17"/>
      <c r="O43" s="17"/>
      <c r="P43" s="17"/>
      <c r="Q43" s="17" t="s">
        <v>2582</v>
      </c>
      <c r="R43" s="17"/>
      <c r="S43" s="17"/>
      <c r="T43" s="17"/>
      <c r="U43" s="17"/>
      <c r="V43" s="17"/>
      <c r="W43" s="17">
        <v>500</v>
      </c>
      <c r="X43" s="17">
        <v>20</v>
      </c>
      <c r="Y43" s="17">
        <v>98</v>
      </c>
      <c r="Z43" s="17"/>
      <c r="AA43" s="17"/>
      <c r="AB43" s="17"/>
      <c r="AC43" s="17"/>
      <c r="AD43" s="17"/>
      <c r="AE43" s="17"/>
      <c r="AF43" s="17"/>
      <c r="AG43" s="17"/>
      <c r="AH43" s="17"/>
      <c r="AI43" s="17"/>
    </row>
    <row r="44" spans="1:38" customFormat="1" ht="15" customHeight="1" thickTop="1" x14ac:dyDescent="0.3">
      <c r="A44" s="1" t="s">
        <v>595</v>
      </c>
      <c r="B44" s="1" t="s">
        <v>41</v>
      </c>
      <c r="C44" s="1" t="s">
        <v>593</v>
      </c>
      <c r="D44" s="7" t="s">
        <v>34</v>
      </c>
      <c r="E44" s="1" t="s">
        <v>44</v>
      </c>
      <c r="F44" s="1">
        <v>1</v>
      </c>
      <c r="G44" s="1"/>
      <c r="H44" t="str">
        <f>IF(OR(Table1[[#This Row],[Unit]]="W",Table1[[#This Row],[Unit]]="VAR",Table1[[#This Row],[Unit]]="VA",Table1[[#This Row],[Unit]]="Wh"),1000,
IF(OR(Table1[[#This Row],[Unit]]="MW",Table1[[#This Row],[Unit]]="MVAR",Table1[[#This Row],[Unit]]="MVA",Table1[[#This Row],[Unit]]="MWh",Table1[[#This Row],[Unit]]="kV"),0.001,
IF(OR(Table1[[#This Row],[Unit]]="mA",Table1[[#This Row],[Unit]]="mV"),1000,"")))</f>
        <v/>
      </c>
      <c r="I44" s="1"/>
      <c r="J44" t="str">
        <f>IF(ISBLANK(Table1[[#This Row],[Scale]]),
IF(Table1[[#This Row],[FIMS Scale]]="","",Table1[[#This Row],[FIMS Scale]]),
IF(Table1[[#This Row],[FIMS Scale]]="",1/Table1[[#This Row],[Scale]],Table1[[#This Row],[FIMS Scale]]/Table1[[#This Row],[Scale]]))</f>
        <v/>
      </c>
      <c r="K44" s="7">
        <f>IF(Table1[[#This Row],[Address Original]]&gt;0,Table1[[#This Row],[Address Original]]-40001,"")</f>
        <v>192</v>
      </c>
      <c r="L44">
        <v>40193</v>
      </c>
      <c r="M44" t="s">
        <v>32</v>
      </c>
      <c r="P44" s="5" t="s">
        <v>1973</v>
      </c>
      <c r="Q44" s="5"/>
      <c r="R44" s="5"/>
      <c r="S44" s="5"/>
      <c r="T44" s="5"/>
      <c r="U44" s="5"/>
      <c r="V44" s="5"/>
      <c r="W44" s="5"/>
      <c r="X44" s="5"/>
      <c r="Y44" s="5"/>
      <c r="Z44" s="5"/>
      <c r="AA44" s="5"/>
      <c r="AB44" s="7" t="s">
        <v>2584</v>
      </c>
      <c r="AC44" s="5" t="s">
        <v>609</v>
      </c>
      <c r="AD44" t="s">
        <v>31</v>
      </c>
      <c r="AE44" t="s">
        <v>592</v>
      </c>
    </row>
    <row r="45" spans="1:38" customFormat="1" ht="15" customHeight="1" x14ac:dyDescent="0.3">
      <c r="A45" s="1" t="s">
        <v>596</v>
      </c>
      <c r="B45" s="1" t="s">
        <v>41</v>
      </c>
      <c r="C45" s="1" t="s">
        <v>594</v>
      </c>
      <c r="D45" s="7" t="s">
        <v>34</v>
      </c>
      <c r="E45" s="1" t="s">
        <v>44</v>
      </c>
      <c r="F45" s="1">
        <v>1</v>
      </c>
      <c r="G45" s="1"/>
      <c r="H45" t="str">
        <f>IF(OR(Table1[[#This Row],[Unit]]="W",Table1[[#This Row],[Unit]]="VAR",Table1[[#This Row],[Unit]]="VA",Table1[[#This Row],[Unit]]="Wh"),1000,
IF(OR(Table1[[#This Row],[Unit]]="MW",Table1[[#This Row],[Unit]]="MVAR",Table1[[#This Row],[Unit]]="MVA",Table1[[#This Row],[Unit]]="MWh",Table1[[#This Row],[Unit]]="kV"),0.001,
IF(OR(Table1[[#This Row],[Unit]]="mA",Table1[[#This Row],[Unit]]="mV"),1000,"")))</f>
        <v/>
      </c>
      <c r="I45" s="1"/>
      <c r="J45" t="str">
        <f>IF(ISBLANK(Table1[[#This Row],[Scale]]),
IF(Table1[[#This Row],[FIMS Scale]]="","",Table1[[#This Row],[FIMS Scale]]),
IF(Table1[[#This Row],[FIMS Scale]]="",1/Table1[[#This Row],[Scale]],Table1[[#This Row],[FIMS Scale]]/Table1[[#This Row],[Scale]]))</f>
        <v/>
      </c>
      <c r="K45" s="7">
        <f>IF(Table1[[#This Row],[Address Original]]&gt;0,Table1[[#This Row],[Address Original]]-40001,"")</f>
        <v>193</v>
      </c>
      <c r="L45">
        <v>40194</v>
      </c>
      <c r="M45" t="s">
        <v>32</v>
      </c>
      <c r="P45" s="5" t="s">
        <v>1974</v>
      </c>
      <c r="Q45" s="5"/>
      <c r="R45" s="5"/>
      <c r="S45" s="5"/>
      <c r="T45" s="5"/>
      <c r="U45" s="5"/>
      <c r="V45" s="5"/>
      <c r="W45" s="5"/>
      <c r="X45" s="5"/>
      <c r="Y45" s="5"/>
      <c r="Z45" s="5"/>
      <c r="AA45" s="5"/>
      <c r="AB45" s="7" t="s">
        <v>2584</v>
      </c>
      <c r="AC45" s="5" t="s">
        <v>610</v>
      </c>
      <c r="AD45" t="s">
        <v>31</v>
      </c>
    </row>
    <row r="46" spans="1:38" customFormat="1" ht="15" customHeight="1" x14ac:dyDescent="0.3">
      <c r="A46" s="1" t="s">
        <v>597</v>
      </c>
      <c r="B46" s="1" t="s">
        <v>41</v>
      </c>
      <c r="C46" s="1" t="s">
        <v>125</v>
      </c>
      <c r="D46" s="7" t="s">
        <v>34</v>
      </c>
      <c r="E46" s="1"/>
      <c r="F46" s="1">
        <v>1</v>
      </c>
      <c r="G46" s="1"/>
      <c r="H46" t="str">
        <f>IF(OR(Table1[[#This Row],[Unit]]="W",Table1[[#This Row],[Unit]]="VAR",Table1[[#This Row],[Unit]]="VA",Table1[[#This Row],[Unit]]="Wh"),1000,
IF(OR(Table1[[#This Row],[Unit]]="MW",Table1[[#This Row],[Unit]]="MVAR",Table1[[#This Row],[Unit]]="MVA",Table1[[#This Row],[Unit]]="MWh",Table1[[#This Row],[Unit]]="kV"),0.001,
IF(OR(Table1[[#This Row],[Unit]]="mA",Table1[[#This Row],[Unit]]="mV"),1000,"")))</f>
        <v/>
      </c>
      <c r="J46" t="str">
        <f>IF(ISBLANK(Table1[[#This Row],[Scale]]),
IF(Table1[[#This Row],[FIMS Scale]]="","",Table1[[#This Row],[FIMS Scale]]),
IF(Table1[[#This Row],[FIMS Scale]]="",1/Table1[[#This Row],[Scale]],Table1[[#This Row],[FIMS Scale]]/Table1[[#This Row],[Scale]]))</f>
        <v/>
      </c>
      <c r="K46" s="7">
        <f>IF(Table1[[#This Row],[Address Original]]&gt;0,Table1[[#This Row],[Address Original]]-40001,"")</f>
        <v>260</v>
      </c>
      <c r="L46">
        <v>40261</v>
      </c>
      <c r="M46" t="s">
        <v>32</v>
      </c>
      <c r="P46" s="5" t="s">
        <v>1975</v>
      </c>
      <c r="Q46" s="15"/>
      <c r="R46" s="15"/>
      <c r="S46" s="15"/>
      <c r="T46" s="15"/>
      <c r="U46" s="15"/>
      <c r="V46" s="15"/>
      <c r="W46" s="15"/>
      <c r="X46" s="15"/>
      <c r="Y46" s="15"/>
      <c r="Z46" s="5" t="s">
        <v>47</v>
      </c>
      <c r="AA46" s="5" t="s">
        <v>126</v>
      </c>
      <c r="AB46" s="7" t="s">
        <v>2584</v>
      </c>
      <c r="AC46" s="5" t="s">
        <v>611</v>
      </c>
      <c r="AD46" t="s">
        <v>31</v>
      </c>
      <c r="AE46" s="1"/>
    </row>
    <row r="47" spans="1:38" customFormat="1" ht="15" customHeight="1" x14ac:dyDescent="0.3">
      <c r="A47" s="1" t="s">
        <v>598</v>
      </c>
      <c r="B47" s="1" t="s">
        <v>41</v>
      </c>
      <c r="C47" s="1" t="s">
        <v>129</v>
      </c>
      <c r="D47" s="7" t="s">
        <v>34</v>
      </c>
      <c r="E47" s="1"/>
      <c r="F47" s="1">
        <v>1</v>
      </c>
      <c r="G47" s="1">
        <v>100</v>
      </c>
      <c r="H47" t="str">
        <f>IF(OR(Table1[[#This Row],[Unit]]="W",Table1[[#This Row],[Unit]]="VAR",Table1[[#This Row],[Unit]]="VA",Table1[[#This Row],[Unit]]="Wh"),1000,
IF(OR(Table1[[#This Row],[Unit]]="MW",Table1[[#This Row],[Unit]]="MVAR",Table1[[#This Row],[Unit]]="MVA",Table1[[#This Row],[Unit]]="MWh",Table1[[#This Row],[Unit]]="kV"),0.001,
IF(OR(Table1[[#This Row],[Unit]]="mA",Table1[[#This Row],[Unit]]="mV"),1000,"")))</f>
        <v/>
      </c>
      <c r="J47">
        <f>IF(ISBLANK(Table1[[#This Row],[Scale]]),
IF(Table1[[#This Row],[FIMS Scale]]="","",Table1[[#This Row],[FIMS Scale]]),
IF(Table1[[#This Row],[FIMS Scale]]="",1/Table1[[#This Row],[Scale]],Table1[[#This Row],[FIMS Scale]]/Table1[[#This Row],[Scale]]))</f>
        <v>0.01</v>
      </c>
      <c r="K47" s="7">
        <f>IF(Table1[[#This Row],[Address Original]]&gt;0,Table1[[#This Row],[Address Original]]-40001,"")</f>
        <v>261</v>
      </c>
      <c r="L47">
        <v>40262</v>
      </c>
      <c r="M47" t="s">
        <v>33</v>
      </c>
      <c r="P47" s="5" t="s">
        <v>1976</v>
      </c>
      <c r="Q47" s="15"/>
      <c r="R47" s="15"/>
      <c r="S47" s="15"/>
      <c r="T47" s="15"/>
      <c r="U47" s="15"/>
      <c r="V47" s="15"/>
      <c r="W47" s="15"/>
      <c r="X47" s="15"/>
      <c r="Y47" s="15"/>
      <c r="Z47" s="5"/>
      <c r="AA47" s="5"/>
      <c r="AB47" s="7" t="s">
        <v>2584</v>
      </c>
      <c r="AC47" s="5" t="s">
        <v>612</v>
      </c>
      <c r="AD47" t="s">
        <v>31</v>
      </c>
      <c r="AE47" s="10" t="s">
        <v>127</v>
      </c>
    </row>
    <row r="48" spans="1:38" customFormat="1" ht="15" customHeight="1" x14ac:dyDescent="0.3">
      <c r="A48" s="1" t="s">
        <v>599</v>
      </c>
      <c r="B48" s="1" t="s">
        <v>41</v>
      </c>
      <c r="C48" s="1" t="s">
        <v>128</v>
      </c>
      <c r="D48" s="7" t="s">
        <v>34</v>
      </c>
      <c r="E48" s="1" t="s">
        <v>43</v>
      </c>
      <c r="F48" s="1">
        <v>1</v>
      </c>
      <c r="G48" s="1">
        <v>1</v>
      </c>
      <c r="H48" t="str">
        <f>IF(OR(Table1[[#This Row],[Unit]]="W",Table1[[#This Row],[Unit]]="VAR",Table1[[#This Row],[Unit]]="VA",Table1[[#This Row],[Unit]]="Wh"),1000,
IF(OR(Table1[[#This Row],[Unit]]="MW",Table1[[#This Row],[Unit]]="MVAR",Table1[[#This Row],[Unit]]="MVA",Table1[[#This Row],[Unit]]="MWh",Table1[[#This Row],[Unit]]="kV"),0.001,
IF(OR(Table1[[#This Row],[Unit]]="mA",Table1[[#This Row],[Unit]]="mV"),1000,"")))</f>
        <v/>
      </c>
      <c r="J48">
        <f>IF(ISBLANK(Table1[[#This Row],[Scale]]),
IF(Table1[[#This Row],[FIMS Scale]]="","",Table1[[#This Row],[FIMS Scale]]),
IF(Table1[[#This Row],[FIMS Scale]]="",1/Table1[[#This Row],[Scale]],Table1[[#This Row],[FIMS Scale]]/Table1[[#This Row],[Scale]]))</f>
        <v>1</v>
      </c>
      <c r="K48" s="7">
        <f>IF(Table1[[#This Row],[Address Original]]&gt;0,Table1[[#This Row],[Address Original]]-40001,"")</f>
        <v>262</v>
      </c>
      <c r="L48">
        <v>40263</v>
      </c>
      <c r="M48" t="s">
        <v>32</v>
      </c>
      <c r="P48" s="5" t="s">
        <v>1977</v>
      </c>
      <c r="Q48" s="15"/>
      <c r="R48" s="15"/>
      <c r="S48" s="15"/>
      <c r="T48" s="15"/>
      <c r="U48" s="15"/>
      <c r="V48" s="15"/>
      <c r="W48" s="15"/>
      <c r="X48" s="15"/>
      <c r="Y48" s="15"/>
      <c r="Z48" s="5"/>
      <c r="AA48" s="5"/>
      <c r="AB48" s="7" t="s">
        <v>2584</v>
      </c>
      <c r="AC48" s="5" t="s">
        <v>613</v>
      </c>
      <c r="AD48" t="s">
        <v>31</v>
      </c>
      <c r="AE48" s="10" t="s">
        <v>130</v>
      </c>
    </row>
    <row r="49" spans="1:31" customFormat="1" ht="15" customHeight="1" x14ac:dyDescent="0.3">
      <c r="A49" s="1" t="s">
        <v>131</v>
      </c>
      <c r="B49" s="1" t="s">
        <v>41</v>
      </c>
      <c r="C49" s="1" t="s">
        <v>132</v>
      </c>
      <c r="D49" s="7" t="s">
        <v>34</v>
      </c>
      <c r="E49" s="1"/>
      <c r="F49" s="1">
        <v>1</v>
      </c>
      <c r="G49" s="1"/>
      <c r="H49" t="str">
        <f>IF(OR(Table1[[#This Row],[Unit]]="W",Table1[[#This Row],[Unit]]="VAR",Table1[[#This Row],[Unit]]="VA",Table1[[#This Row],[Unit]]="Wh"),1000,
IF(OR(Table1[[#This Row],[Unit]]="MW",Table1[[#This Row],[Unit]]="MVAR",Table1[[#This Row],[Unit]]="MVA",Table1[[#This Row],[Unit]]="MWh",Table1[[#This Row],[Unit]]="kV"),0.001,
IF(OR(Table1[[#This Row],[Unit]]="mA",Table1[[#This Row],[Unit]]="mV"),1000,"")))</f>
        <v/>
      </c>
      <c r="J49" t="str">
        <f>IF(ISBLANK(Table1[[#This Row],[Scale]]),
IF(Table1[[#This Row],[FIMS Scale]]="","",Table1[[#This Row],[FIMS Scale]]),
IF(Table1[[#This Row],[FIMS Scale]]="",1/Table1[[#This Row],[Scale]],Table1[[#This Row],[FIMS Scale]]/Table1[[#This Row],[Scale]]))</f>
        <v/>
      </c>
      <c r="K49" s="7">
        <f>IF(Table1[[#This Row],[Address Original]]&gt;0,Table1[[#This Row],[Address Original]]-40001,"")</f>
        <v>263</v>
      </c>
      <c r="L49">
        <v>40264</v>
      </c>
      <c r="M49" t="s">
        <v>32</v>
      </c>
      <c r="P49" s="5" t="s">
        <v>1978</v>
      </c>
      <c r="Q49" s="15"/>
      <c r="R49" s="15"/>
      <c r="S49" s="15"/>
      <c r="T49" s="15"/>
      <c r="U49" s="15"/>
      <c r="V49" s="15"/>
      <c r="W49" s="15"/>
      <c r="X49" s="15"/>
      <c r="Y49" s="15"/>
      <c r="Z49" s="5" t="s">
        <v>47</v>
      </c>
      <c r="AA49" s="12" t="s">
        <v>133</v>
      </c>
      <c r="AB49" s="7" t="s">
        <v>2584</v>
      </c>
      <c r="AC49" s="5" t="s">
        <v>614</v>
      </c>
      <c r="AD49" t="s">
        <v>31</v>
      </c>
      <c r="AE49" s="10"/>
    </row>
    <row r="50" spans="1:31" customFormat="1" ht="15" customHeight="1" x14ac:dyDescent="0.3">
      <c r="A50" s="1" t="s">
        <v>633</v>
      </c>
      <c r="B50" s="1" t="s">
        <v>41</v>
      </c>
      <c r="C50" s="1" t="s">
        <v>134</v>
      </c>
      <c r="D50" s="7" t="s">
        <v>34</v>
      </c>
      <c r="E50" s="1"/>
      <c r="F50" s="1">
        <v>1</v>
      </c>
      <c r="G50" s="1"/>
      <c r="H50" t="str">
        <f>IF(OR(Table1[[#This Row],[Unit]]="W",Table1[[#This Row],[Unit]]="VAR",Table1[[#This Row],[Unit]]="VA",Table1[[#This Row],[Unit]]="Wh"),1000,
IF(OR(Table1[[#This Row],[Unit]]="MW",Table1[[#This Row],[Unit]]="MVAR",Table1[[#This Row],[Unit]]="MVA",Table1[[#This Row],[Unit]]="MWh",Table1[[#This Row],[Unit]]="kV"),0.001,
IF(OR(Table1[[#This Row],[Unit]]="mA",Table1[[#This Row],[Unit]]="mV"),1000,"")))</f>
        <v/>
      </c>
      <c r="J50" t="str">
        <f>IF(ISBLANK(Table1[[#This Row],[Scale]]),
IF(Table1[[#This Row],[FIMS Scale]]="","",Table1[[#This Row],[FIMS Scale]]),
IF(Table1[[#This Row],[FIMS Scale]]="",1/Table1[[#This Row],[Scale]],Table1[[#This Row],[FIMS Scale]]/Table1[[#This Row],[Scale]]))</f>
        <v/>
      </c>
      <c r="K50" s="7">
        <f>IF(Table1[[#This Row],[Address Original]]&gt;0,Table1[[#This Row],[Address Original]]-40001,"")</f>
        <v>276</v>
      </c>
      <c r="L50">
        <v>40277</v>
      </c>
      <c r="M50" t="s">
        <v>32</v>
      </c>
      <c r="P50" s="5" t="s">
        <v>1979</v>
      </c>
      <c r="Q50" s="15"/>
      <c r="R50" s="15"/>
      <c r="S50" s="15"/>
      <c r="T50" s="15"/>
      <c r="U50" s="15"/>
      <c r="V50" s="15"/>
      <c r="W50" s="15"/>
      <c r="X50" s="15"/>
      <c r="Y50" s="15"/>
      <c r="Z50" s="5" t="s">
        <v>47</v>
      </c>
      <c r="AA50" s="12" t="s">
        <v>133</v>
      </c>
      <c r="AB50" s="7" t="s">
        <v>2584</v>
      </c>
      <c r="AC50" s="5" t="s">
        <v>615</v>
      </c>
      <c r="AD50" t="s">
        <v>31</v>
      </c>
      <c r="AE50" s="10"/>
    </row>
    <row r="51" spans="1:31" customFormat="1" ht="15" customHeight="1" x14ac:dyDescent="0.3">
      <c r="A51" s="1" t="s">
        <v>600</v>
      </c>
      <c r="B51" s="1" t="s">
        <v>41</v>
      </c>
      <c r="C51" s="1" t="s">
        <v>135</v>
      </c>
      <c r="D51" s="7" t="s">
        <v>34</v>
      </c>
      <c r="E51" s="1" t="s">
        <v>44</v>
      </c>
      <c r="F51" s="1">
        <v>1</v>
      </c>
      <c r="G51" s="1">
        <v>10</v>
      </c>
      <c r="H51" t="str">
        <f>IF(OR(Table1[[#This Row],[Unit]]="W",Table1[[#This Row],[Unit]]="VAR",Table1[[#This Row],[Unit]]="VA",Table1[[#This Row],[Unit]]="Wh"),1000,
IF(OR(Table1[[#This Row],[Unit]]="MW",Table1[[#This Row],[Unit]]="MVAR",Table1[[#This Row],[Unit]]="MVA",Table1[[#This Row],[Unit]]="MWh",Table1[[#This Row],[Unit]]="kV"),0.001,
IF(OR(Table1[[#This Row],[Unit]]="mA",Table1[[#This Row],[Unit]]="mV"),1000,"")))</f>
        <v/>
      </c>
      <c r="J51">
        <f>IF(ISBLANK(Table1[[#This Row],[Scale]]),
IF(Table1[[#This Row],[FIMS Scale]]="","",Table1[[#This Row],[FIMS Scale]]),
IF(Table1[[#This Row],[FIMS Scale]]="",1/Table1[[#This Row],[Scale]],Table1[[#This Row],[FIMS Scale]]/Table1[[#This Row],[Scale]]))</f>
        <v>0.1</v>
      </c>
      <c r="K51" s="7">
        <f>IF(Table1[[#This Row],[Address Original]]&gt;0,Table1[[#This Row],[Address Original]]-40001,"")</f>
        <v>277</v>
      </c>
      <c r="L51">
        <v>40278</v>
      </c>
      <c r="M51" t="s">
        <v>32</v>
      </c>
      <c r="P51" s="5" t="s">
        <v>1980</v>
      </c>
      <c r="Q51" s="15"/>
      <c r="R51" s="15"/>
      <c r="S51" s="15"/>
      <c r="T51" s="15"/>
      <c r="U51" s="15"/>
      <c r="V51" s="15"/>
      <c r="W51" s="15"/>
      <c r="X51" s="15"/>
      <c r="Y51" s="15"/>
      <c r="Z51" s="5"/>
      <c r="AA51" s="12"/>
      <c r="AB51" s="7" t="s">
        <v>2584</v>
      </c>
      <c r="AC51" s="5" t="s">
        <v>616</v>
      </c>
      <c r="AD51" t="s">
        <v>31</v>
      </c>
      <c r="AE51" s="10" t="s">
        <v>136</v>
      </c>
    </row>
    <row r="52" spans="1:31" customFormat="1" ht="15" customHeight="1" x14ac:dyDescent="0.3">
      <c r="A52" s="1" t="s">
        <v>632</v>
      </c>
      <c r="B52" s="1" t="s">
        <v>41</v>
      </c>
      <c r="C52" s="1" t="s">
        <v>137</v>
      </c>
      <c r="D52" s="7" t="s">
        <v>34</v>
      </c>
      <c r="E52" s="1"/>
      <c r="F52" s="1">
        <v>1</v>
      </c>
      <c r="G52" s="1"/>
      <c r="H52" t="str">
        <f>IF(OR(Table1[[#This Row],[Unit]]="W",Table1[[#This Row],[Unit]]="VAR",Table1[[#This Row],[Unit]]="VA",Table1[[#This Row],[Unit]]="Wh"),1000,
IF(OR(Table1[[#This Row],[Unit]]="MW",Table1[[#This Row],[Unit]]="MVAR",Table1[[#This Row],[Unit]]="MVA",Table1[[#This Row],[Unit]]="MWh",Table1[[#This Row],[Unit]]="kV"),0.001,
IF(OR(Table1[[#This Row],[Unit]]="mA",Table1[[#This Row],[Unit]]="mV"),1000,"")))</f>
        <v/>
      </c>
      <c r="J52" t="str">
        <f>IF(ISBLANK(Table1[[#This Row],[Scale]]),
IF(Table1[[#This Row],[FIMS Scale]]="","",Table1[[#This Row],[FIMS Scale]]),
IF(Table1[[#This Row],[FIMS Scale]]="",1/Table1[[#This Row],[Scale]],Table1[[#This Row],[FIMS Scale]]/Table1[[#This Row],[Scale]]))</f>
        <v/>
      </c>
      <c r="K52" s="7">
        <f>IF(Table1[[#This Row],[Address Original]]&gt;0,Table1[[#This Row],[Address Original]]-40001,"")</f>
        <v>278</v>
      </c>
      <c r="L52">
        <v>40279</v>
      </c>
      <c r="M52" t="s">
        <v>32</v>
      </c>
      <c r="P52" s="5" t="s">
        <v>1981</v>
      </c>
      <c r="Q52" s="15"/>
      <c r="R52" s="15"/>
      <c r="S52" s="15"/>
      <c r="T52" s="15"/>
      <c r="U52" s="15"/>
      <c r="V52" s="15"/>
      <c r="W52" s="15"/>
      <c r="X52" s="15"/>
      <c r="Y52" s="15"/>
      <c r="Z52" s="5" t="s">
        <v>47</v>
      </c>
      <c r="AA52" s="12" t="s">
        <v>133</v>
      </c>
      <c r="AB52" s="7" t="s">
        <v>2584</v>
      </c>
      <c r="AC52" s="5" t="s">
        <v>617</v>
      </c>
      <c r="AD52" t="s">
        <v>31</v>
      </c>
      <c r="AE52" s="10"/>
    </row>
    <row r="53" spans="1:31" customFormat="1" ht="15" customHeight="1" x14ac:dyDescent="0.3">
      <c r="A53" s="1" t="s">
        <v>601</v>
      </c>
      <c r="B53" s="1" t="s">
        <v>41</v>
      </c>
      <c r="C53" s="1" t="s">
        <v>138</v>
      </c>
      <c r="D53" s="7" t="s">
        <v>34</v>
      </c>
      <c r="E53" s="1" t="s">
        <v>44</v>
      </c>
      <c r="F53" s="1">
        <v>1</v>
      </c>
      <c r="G53" s="1">
        <v>10</v>
      </c>
      <c r="H53" t="str">
        <f>IF(OR(Table1[[#This Row],[Unit]]="W",Table1[[#This Row],[Unit]]="VAR",Table1[[#This Row],[Unit]]="VA",Table1[[#This Row],[Unit]]="Wh"),1000,
IF(OR(Table1[[#This Row],[Unit]]="MW",Table1[[#This Row],[Unit]]="MVAR",Table1[[#This Row],[Unit]]="MVA",Table1[[#This Row],[Unit]]="MWh",Table1[[#This Row],[Unit]]="kV"),0.001,
IF(OR(Table1[[#This Row],[Unit]]="mA",Table1[[#This Row],[Unit]]="mV"),1000,"")))</f>
        <v/>
      </c>
      <c r="J53">
        <f>IF(ISBLANK(Table1[[#This Row],[Scale]]),
IF(Table1[[#This Row],[FIMS Scale]]="","",Table1[[#This Row],[FIMS Scale]]),
IF(Table1[[#This Row],[FIMS Scale]]="",1/Table1[[#This Row],[Scale]],Table1[[#This Row],[FIMS Scale]]/Table1[[#This Row],[Scale]]))</f>
        <v>0.1</v>
      </c>
      <c r="K53" s="7">
        <f>IF(Table1[[#This Row],[Address Original]]&gt;0,Table1[[#This Row],[Address Original]]-40001,"")</f>
        <v>279</v>
      </c>
      <c r="L53">
        <v>40280</v>
      </c>
      <c r="M53" t="s">
        <v>32</v>
      </c>
      <c r="P53" s="5" t="s">
        <v>1982</v>
      </c>
      <c r="Q53" s="15"/>
      <c r="R53" s="15"/>
      <c r="S53" s="15"/>
      <c r="T53" s="15"/>
      <c r="U53" s="15"/>
      <c r="V53" s="15"/>
      <c r="W53" s="15"/>
      <c r="X53" s="15"/>
      <c r="Y53" s="15"/>
      <c r="Z53" s="5"/>
      <c r="AA53" s="12"/>
      <c r="AB53" s="7" t="s">
        <v>2584</v>
      </c>
      <c r="AC53" s="5" t="s">
        <v>618</v>
      </c>
      <c r="AD53" t="s">
        <v>31</v>
      </c>
      <c r="AE53" s="10" t="s">
        <v>136</v>
      </c>
    </row>
    <row r="54" spans="1:31" customFormat="1" ht="15" customHeight="1" x14ac:dyDescent="0.3">
      <c r="A54" s="1" t="s">
        <v>631</v>
      </c>
      <c r="B54" s="1" t="s">
        <v>41</v>
      </c>
      <c r="C54" s="1" t="s">
        <v>139</v>
      </c>
      <c r="D54" s="7" t="s">
        <v>34</v>
      </c>
      <c r="E54" s="1"/>
      <c r="F54" s="1">
        <v>1</v>
      </c>
      <c r="G54" s="1"/>
      <c r="H54" t="str">
        <f>IF(OR(Table1[[#This Row],[Unit]]="W",Table1[[#This Row],[Unit]]="VAR",Table1[[#This Row],[Unit]]="VA",Table1[[#This Row],[Unit]]="Wh"),1000,
IF(OR(Table1[[#This Row],[Unit]]="MW",Table1[[#This Row],[Unit]]="MVAR",Table1[[#This Row],[Unit]]="MVA",Table1[[#This Row],[Unit]]="MWh",Table1[[#This Row],[Unit]]="kV"),0.001,
IF(OR(Table1[[#This Row],[Unit]]="mA",Table1[[#This Row],[Unit]]="mV"),1000,"")))</f>
        <v/>
      </c>
      <c r="J54" t="str">
        <f>IF(ISBLANK(Table1[[#This Row],[Scale]]),
IF(Table1[[#This Row],[FIMS Scale]]="","",Table1[[#This Row],[FIMS Scale]]),
IF(Table1[[#This Row],[FIMS Scale]]="",1/Table1[[#This Row],[Scale]],Table1[[#This Row],[FIMS Scale]]/Table1[[#This Row],[Scale]]))</f>
        <v/>
      </c>
      <c r="K54" s="7">
        <f>IF(Table1[[#This Row],[Address Original]]&gt;0,Table1[[#This Row],[Address Original]]-40001,"")</f>
        <v>280</v>
      </c>
      <c r="L54">
        <v>40281</v>
      </c>
      <c r="M54" t="s">
        <v>32</v>
      </c>
      <c r="P54" s="5" t="s">
        <v>1983</v>
      </c>
      <c r="Q54" s="15"/>
      <c r="R54" s="15"/>
      <c r="S54" s="15"/>
      <c r="T54" s="15"/>
      <c r="U54" s="15"/>
      <c r="V54" s="15"/>
      <c r="W54" s="15"/>
      <c r="X54" s="15"/>
      <c r="Y54" s="15"/>
      <c r="Z54" s="5" t="s">
        <v>47</v>
      </c>
      <c r="AA54" s="12" t="s">
        <v>133</v>
      </c>
      <c r="AB54" s="7" t="s">
        <v>2584</v>
      </c>
      <c r="AC54" s="5" t="s">
        <v>619</v>
      </c>
      <c r="AD54" t="s">
        <v>31</v>
      </c>
      <c r="AE54" s="10"/>
    </row>
    <row r="55" spans="1:31" customFormat="1" ht="15" customHeight="1" x14ac:dyDescent="0.3">
      <c r="A55" s="1" t="s">
        <v>602</v>
      </c>
      <c r="B55" s="1" t="s">
        <v>41</v>
      </c>
      <c r="C55" s="1" t="s">
        <v>140</v>
      </c>
      <c r="D55" s="7" t="s">
        <v>34</v>
      </c>
      <c r="E55" s="1" t="s">
        <v>44</v>
      </c>
      <c r="F55" s="1">
        <v>1</v>
      </c>
      <c r="G55" s="1">
        <v>10</v>
      </c>
      <c r="H55" t="str">
        <f>IF(OR(Table1[[#This Row],[Unit]]="W",Table1[[#This Row],[Unit]]="VAR",Table1[[#This Row],[Unit]]="VA",Table1[[#This Row],[Unit]]="Wh"),1000,
IF(OR(Table1[[#This Row],[Unit]]="MW",Table1[[#This Row],[Unit]]="MVAR",Table1[[#This Row],[Unit]]="MVA",Table1[[#This Row],[Unit]]="MWh",Table1[[#This Row],[Unit]]="kV"),0.001,
IF(OR(Table1[[#This Row],[Unit]]="mA",Table1[[#This Row],[Unit]]="mV"),1000,"")))</f>
        <v/>
      </c>
      <c r="J55">
        <f>IF(ISBLANK(Table1[[#This Row],[Scale]]),
IF(Table1[[#This Row],[FIMS Scale]]="","",Table1[[#This Row],[FIMS Scale]]),
IF(Table1[[#This Row],[FIMS Scale]]="",1/Table1[[#This Row],[Scale]],Table1[[#This Row],[FIMS Scale]]/Table1[[#This Row],[Scale]]))</f>
        <v>0.1</v>
      </c>
      <c r="K55" s="7">
        <f>IF(Table1[[#This Row],[Address Original]]&gt;0,Table1[[#This Row],[Address Original]]-40001,"")</f>
        <v>281</v>
      </c>
      <c r="L55">
        <v>40282</v>
      </c>
      <c r="M55" t="s">
        <v>32</v>
      </c>
      <c r="P55" s="5" t="s">
        <v>1984</v>
      </c>
      <c r="Q55" s="15"/>
      <c r="R55" s="15"/>
      <c r="S55" s="15"/>
      <c r="T55" s="15"/>
      <c r="U55" s="15"/>
      <c r="V55" s="15"/>
      <c r="W55" s="15"/>
      <c r="X55" s="15"/>
      <c r="Y55" s="15"/>
      <c r="Z55" s="5"/>
      <c r="AA55" s="12"/>
      <c r="AB55" s="7" t="s">
        <v>2584</v>
      </c>
      <c r="AC55" s="5" t="s">
        <v>620</v>
      </c>
      <c r="AD55" t="s">
        <v>31</v>
      </c>
      <c r="AE55" s="10"/>
    </row>
    <row r="56" spans="1:31" customFormat="1" ht="15" customHeight="1" x14ac:dyDescent="0.3">
      <c r="A56" s="1" t="s">
        <v>634</v>
      </c>
      <c r="B56" s="1" t="s">
        <v>41</v>
      </c>
      <c r="C56" s="1" t="s">
        <v>141</v>
      </c>
      <c r="D56" s="7" t="s">
        <v>34</v>
      </c>
      <c r="E56" s="1"/>
      <c r="F56" s="1">
        <v>1</v>
      </c>
      <c r="G56" s="1"/>
      <c r="H56" t="str">
        <f>IF(OR(Table1[[#This Row],[Unit]]="W",Table1[[#This Row],[Unit]]="VAR",Table1[[#This Row],[Unit]]="VA",Table1[[#This Row],[Unit]]="Wh"),1000,
IF(OR(Table1[[#This Row],[Unit]]="MW",Table1[[#This Row],[Unit]]="MVAR",Table1[[#This Row],[Unit]]="MVA",Table1[[#This Row],[Unit]]="MWh",Table1[[#This Row],[Unit]]="kV"),0.001,
IF(OR(Table1[[#This Row],[Unit]]="mA",Table1[[#This Row],[Unit]]="mV"),1000,"")))</f>
        <v/>
      </c>
      <c r="J56" t="str">
        <f>IF(ISBLANK(Table1[[#This Row],[Scale]]),
IF(Table1[[#This Row],[FIMS Scale]]="","",Table1[[#This Row],[FIMS Scale]]),
IF(Table1[[#This Row],[FIMS Scale]]="",1/Table1[[#This Row],[Scale]],Table1[[#This Row],[FIMS Scale]]/Table1[[#This Row],[Scale]]))</f>
        <v/>
      </c>
      <c r="K56" s="7">
        <f>IF(Table1[[#This Row],[Address Original]]&gt;0,Table1[[#This Row],[Address Original]]-40001,"")</f>
        <v>282</v>
      </c>
      <c r="L56">
        <v>40283</v>
      </c>
      <c r="M56" t="s">
        <v>32</v>
      </c>
      <c r="P56" s="5" t="s">
        <v>1985</v>
      </c>
      <c r="Q56" s="15"/>
      <c r="R56" s="15"/>
      <c r="S56" s="15"/>
      <c r="T56" s="15"/>
      <c r="U56" s="15"/>
      <c r="V56" s="15"/>
      <c r="W56" s="15"/>
      <c r="X56" s="15"/>
      <c r="Y56" s="15"/>
      <c r="Z56" s="5" t="s">
        <v>47</v>
      </c>
      <c r="AA56" s="12" t="s">
        <v>133</v>
      </c>
      <c r="AB56" s="7" t="s">
        <v>2584</v>
      </c>
      <c r="AC56" s="5" t="s">
        <v>621</v>
      </c>
      <c r="AD56" t="s">
        <v>31</v>
      </c>
      <c r="AE56" s="10"/>
    </row>
    <row r="57" spans="1:31" customFormat="1" ht="15" customHeight="1" x14ac:dyDescent="0.3">
      <c r="A57" s="1" t="s">
        <v>603</v>
      </c>
      <c r="B57" s="1" t="s">
        <v>41</v>
      </c>
      <c r="C57" s="1" t="s">
        <v>142</v>
      </c>
      <c r="D57" s="7" t="s">
        <v>34</v>
      </c>
      <c r="E57" s="1" t="s">
        <v>44</v>
      </c>
      <c r="F57" s="1">
        <v>1</v>
      </c>
      <c r="G57" s="1">
        <v>10</v>
      </c>
      <c r="H57" t="str">
        <f>IF(OR(Table1[[#This Row],[Unit]]="W",Table1[[#This Row],[Unit]]="VAR",Table1[[#This Row],[Unit]]="VA",Table1[[#This Row],[Unit]]="Wh"),1000,
IF(OR(Table1[[#This Row],[Unit]]="MW",Table1[[#This Row],[Unit]]="MVAR",Table1[[#This Row],[Unit]]="MVA",Table1[[#This Row],[Unit]]="MWh",Table1[[#This Row],[Unit]]="kV"),0.001,
IF(OR(Table1[[#This Row],[Unit]]="mA",Table1[[#This Row],[Unit]]="mV"),1000,"")))</f>
        <v/>
      </c>
      <c r="J57">
        <f>IF(ISBLANK(Table1[[#This Row],[Scale]]),
IF(Table1[[#This Row],[FIMS Scale]]="","",Table1[[#This Row],[FIMS Scale]]),
IF(Table1[[#This Row],[FIMS Scale]]="",1/Table1[[#This Row],[Scale]],Table1[[#This Row],[FIMS Scale]]/Table1[[#This Row],[Scale]]))</f>
        <v>0.1</v>
      </c>
      <c r="K57" s="7">
        <f>IF(Table1[[#This Row],[Address Original]]&gt;0,Table1[[#This Row],[Address Original]]-40001,"")</f>
        <v>283</v>
      </c>
      <c r="L57">
        <v>40284</v>
      </c>
      <c r="M57" t="s">
        <v>32</v>
      </c>
      <c r="P57" s="5" t="s">
        <v>1986</v>
      </c>
      <c r="Q57" s="15"/>
      <c r="R57" s="15"/>
      <c r="S57" s="15"/>
      <c r="T57" s="15"/>
      <c r="U57" s="15"/>
      <c r="V57" s="15"/>
      <c r="W57" s="15"/>
      <c r="X57" s="15"/>
      <c r="Y57" s="15"/>
      <c r="Z57" s="5"/>
      <c r="AA57" s="12"/>
      <c r="AB57" s="7" t="s">
        <v>2584</v>
      </c>
      <c r="AC57" s="5" t="s">
        <v>622</v>
      </c>
      <c r="AD57" t="s">
        <v>31</v>
      </c>
      <c r="AE57" s="10"/>
    </row>
    <row r="58" spans="1:31" customFormat="1" ht="15" customHeight="1" x14ac:dyDescent="0.3">
      <c r="A58" s="1" t="s">
        <v>635</v>
      </c>
      <c r="B58" s="1" t="s">
        <v>41</v>
      </c>
      <c r="C58" s="1" t="s">
        <v>143</v>
      </c>
      <c r="D58" s="7" t="s">
        <v>34</v>
      </c>
      <c r="E58" s="1"/>
      <c r="F58" s="1">
        <v>1</v>
      </c>
      <c r="G58" s="1"/>
      <c r="H58" t="str">
        <f>IF(OR(Table1[[#This Row],[Unit]]="W",Table1[[#This Row],[Unit]]="VAR",Table1[[#This Row],[Unit]]="VA",Table1[[#This Row],[Unit]]="Wh"),1000,
IF(OR(Table1[[#This Row],[Unit]]="MW",Table1[[#This Row],[Unit]]="MVAR",Table1[[#This Row],[Unit]]="MVA",Table1[[#This Row],[Unit]]="MWh",Table1[[#This Row],[Unit]]="kV"),0.001,
IF(OR(Table1[[#This Row],[Unit]]="mA",Table1[[#This Row],[Unit]]="mV"),1000,"")))</f>
        <v/>
      </c>
      <c r="J58" t="str">
        <f>IF(ISBLANK(Table1[[#This Row],[Scale]]),
IF(Table1[[#This Row],[FIMS Scale]]="","",Table1[[#This Row],[FIMS Scale]]),
IF(Table1[[#This Row],[FIMS Scale]]="",1/Table1[[#This Row],[Scale]],Table1[[#This Row],[FIMS Scale]]/Table1[[#This Row],[Scale]]))</f>
        <v/>
      </c>
      <c r="K58" s="7">
        <f>IF(Table1[[#This Row],[Address Original]]&gt;0,Table1[[#This Row],[Address Original]]-40001,"")</f>
        <v>284</v>
      </c>
      <c r="L58">
        <v>40285</v>
      </c>
      <c r="M58" t="s">
        <v>32</v>
      </c>
      <c r="P58" s="5" t="s">
        <v>1987</v>
      </c>
      <c r="Q58" s="15"/>
      <c r="R58" s="15"/>
      <c r="S58" s="15"/>
      <c r="T58" s="15"/>
      <c r="U58" s="15"/>
      <c r="V58" s="15"/>
      <c r="W58" s="15"/>
      <c r="X58" s="15"/>
      <c r="Y58" s="15"/>
      <c r="Z58" s="5" t="s">
        <v>47</v>
      </c>
      <c r="AA58" s="12" t="s">
        <v>133</v>
      </c>
      <c r="AB58" s="7" t="s">
        <v>2584</v>
      </c>
      <c r="AC58" s="5" t="s">
        <v>623</v>
      </c>
      <c r="AD58" t="s">
        <v>31</v>
      </c>
      <c r="AE58" s="10"/>
    </row>
    <row r="59" spans="1:31" customFormat="1" ht="15" customHeight="1" x14ac:dyDescent="0.3">
      <c r="A59" s="1" t="s">
        <v>604</v>
      </c>
      <c r="B59" s="1" t="s">
        <v>41</v>
      </c>
      <c r="C59" s="1" t="s">
        <v>144</v>
      </c>
      <c r="D59" s="7" t="s">
        <v>34</v>
      </c>
      <c r="E59" s="1" t="s">
        <v>44</v>
      </c>
      <c r="F59" s="1">
        <v>1</v>
      </c>
      <c r="G59" s="1">
        <v>10</v>
      </c>
      <c r="H59" t="str">
        <f>IF(OR(Table1[[#This Row],[Unit]]="W",Table1[[#This Row],[Unit]]="VAR",Table1[[#This Row],[Unit]]="VA",Table1[[#This Row],[Unit]]="Wh"),1000,
IF(OR(Table1[[#This Row],[Unit]]="MW",Table1[[#This Row],[Unit]]="MVAR",Table1[[#This Row],[Unit]]="MVA",Table1[[#This Row],[Unit]]="MWh",Table1[[#This Row],[Unit]]="kV"),0.001,
IF(OR(Table1[[#This Row],[Unit]]="mA",Table1[[#This Row],[Unit]]="mV"),1000,"")))</f>
        <v/>
      </c>
      <c r="J59">
        <f>IF(ISBLANK(Table1[[#This Row],[Scale]]),
IF(Table1[[#This Row],[FIMS Scale]]="","",Table1[[#This Row],[FIMS Scale]]),
IF(Table1[[#This Row],[FIMS Scale]]="",1/Table1[[#This Row],[Scale]],Table1[[#This Row],[FIMS Scale]]/Table1[[#This Row],[Scale]]))</f>
        <v>0.1</v>
      </c>
      <c r="K59" s="7">
        <f>IF(Table1[[#This Row],[Address Original]]&gt;0,Table1[[#This Row],[Address Original]]-40001,"")</f>
        <v>285</v>
      </c>
      <c r="L59">
        <v>40286</v>
      </c>
      <c r="M59" t="s">
        <v>32</v>
      </c>
      <c r="P59" s="5" t="s">
        <v>1988</v>
      </c>
      <c r="Q59" s="15"/>
      <c r="R59" s="15"/>
      <c r="S59" s="15"/>
      <c r="T59" s="15"/>
      <c r="U59" s="15"/>
      <c r="V59" s="15"/>
      <c r="W59" s="15"/>
      <c r="X59" s="15"/>
      <c r="Y59" s="15"/>
      <c r="Z59" s="5"/>
      <c r="AA59" s="12"/>
      <c r="AB59" s="7" t="s">
        <v>2584</v>
      </c>
      <c r="AC59" s="5" t="s">
        <v>624</v>
      </c>
      <c r="AD59" t="s">
        <v>31</v>
      </c>
      <c r="AE59" s="10"/>
    </row>
    <row r="60" spans="1:31" customFormat="1" ht="15" customHeight="1" x14ac:dyDescent="0.3">
      <c r="A60" s="1" t="s">
        <v>636</v>
      </c>
      <c r="B60" s="1" t="s">
        <v>41</v>
      </c>
      <c r="C60" s="1" t="s">
        <v>145</v>
      </c>
      <c r="D60" s="7" t="s">
        <v>34</v>
      </c>
      <c r="E60" s="1"/>
      <c r="F60" s="1">
        <v>1</v>
      </c>
      <c r="G60" s="1"/>
      <c r="H60" t="str">
        <f>IF(OR(Table1[[#This Row],[Unit]]="W",Table1[[#This Row],[Unit]]="VAR",Table1[[#This Row],[Unit]]="VA",Table1[[#This Row],[Unit]]="Wh"),1000,
IF(OR(Table1[[#This Row],[Unit]]="MW",Table1[[#This Row],[Unit]]="MVAR",Table1[[#This Row],[Unit]]="MVA",Table1[[#This Row],[Unit]]="MWh",Table1[[#This Row],[Unit]]="kV"),0.001,
IF(OR(Table1[[#This Row],[Unit]]="mA",Table1[[#This Row],[Unit]]="mV"),1000,"")))</f>
        <v/>
      </c>
      <c r="J60" t="str">
        <f>IF(ISBLANK(Table1[[#This Row],[Scale]]),
IF(Table1[[#This Row],[FIMS Scale]]="","",Table1[[#This Row],[FIMS Scale]]),
IF(Table1[[#This Row],[FIMS Scale]]="",1/Table1[[#This Row],[Scale]],Table1[[#This Row],[FIMS Scale]]/Table1[[#This Row],[Scale]]))</f>
        <v/>
      </c>
      <c r="K60" s="7">
        <f>IF(Table1[[#This Row],[Address Original]]&gt;0,Table1[[#This Row],[Address Original]]-40001,"")</f>
        <v>286</v>
      </c>
      <c r="L60">
        <v>40287</v>
      </c>
      <c r="M60" t="s">
        <v>32</v>
      </c>
      <c r="P60" s="5" t="s">
        <v>1989</v>
      </c>
      <c r="Q60" s="15"/>
      <c r="R60" s="15"/>
      <c r="S60" s="15"/>
      <c r="T60" s="15"/>
      <c r="U60" s="15"/>
      <c r="V60" s="15"/>
      <c r="W60" s="15"/>
      <c r="X60" s="15"/>
      <c r="Y60" s="15"/>
      <c r="Z60" s="5" t="s">
        <v>47</v>
      </c>
      <c r="AA60" s="12" t="s">
        <v>133</v>
      </c>
      <c r="AB60" s="7" t="s">
        <v>2584</v>
      </c>
      <c r="AC60" s="5" t="s">
        <v>625</v>
      </c>
      <c r="AD60" t="s">
        <v>31</v>
      </c>
      <c r="AE60" s="10"/>
    </row>
    <row r="61" spans="1:31" customFormat="1" ht="15" customHeight="1" x14ac:dyDescent="0.3">
      <c r="A61" s="1" t="s">
        <v>605</v>
      </c>
      <c r="B61" s="1" t="s">
        <v>41</v>
      </c>
      <c r="C61" s="1" t="s">
        <v>146</v>
      </c>
      <c r="D61" s="7" t="s">
        <v>34</v>
      </c>
      <c r="E61" s="1" t="s">
        <v>44</v>
      </c>
      <c r="F61" s="1">
        <v>1</v>
      </c>
      <c r="G61" s="1">
        <v>10</v>
      </c>
      <c r="H61" t="str">
        <f>IF(OR(Table1[[#This Row],[Unit]]="W",Table1[[#This Row],[Unit]]="VAR",Table1[[#This Row],[Unit]]="VA",Table1[[#This Row],[Unit]]="Wh"),1000,
IF(OR(Table1[[#This Row],[Unit]]="MW",Table1[[#This Row],[Unit]]="MVAR",Table1[[#This Row],[Unit]]="MVA",Table1[[#This Row],[Unit]]="MWh",Table1[[#This Row],[Unit]]="kV"),0.001,
IF(OR(Table1[[#This Row],[Unit]]="mA",Table1[[#This Row],[Unit]]="mV"),1000,"")))</f>
        <v/>
      </c>
      <c r="J61">
        <f>IF(ISBLANK(Table1[[#This Row],[Scale]]),
IF(Table1[[#This Row],[FIMS Scale]]="","",Table1[[#This Row],[FIMS Scale]]),
IF(Table1[[#This Row],[FIMS Scale]]="",1/Table1[[#This Row],[Scale]],Table1[[#This Row],[FIMS Scale]]/Table1[[#This Row],[Scale]]))</f>
        <v>0.1</v>
      </c>
      <c r="K61" s="7">
        <f>IF(Table1[[#This Row],[Address Original]]&gt;0,Table1[[#This Row],[Address Original]]-40001,"")</f>
        <v>287</v>
      </c>
      <c r="L61">
        <v>40288</v>
      </c>
      <c r="M61" t="s">
        <v>32</v>
      </c>
      <c r="P61" s="5" t="s">
        <v>1990</v>
      </c>
      <c r="Q61" s="15"/>
      <c r="R61" s="15"/>
      <c r="S61" s="15"/>
      <c r="T61" s="15"/>
      <c r="U61" s="15"/>
      <c r="V61" s="15"/>
      <c r="W61" s="15"/>
      <c r="X61" s="15"/>
      <c r="Y61" s="15"/>
      <c r="Z61" s="5"/>
      <c r="AA61" s="12"/>
      <c r="AB61" s="7" t="s">
        <v>2584</v>
      </c>
      <c r="AC61" s="5" t="s">
        <v>626</v>
      </c>
      <c r="AD61" t="s">
        <v>31</v>
      </c>
      <c r="AE61" s="10"/>
    </row>
    <row r="62" spans="1:31" customFormat="1" ht="15" customHeight="1" x14ac:dyDescent="0.3">
      <c r="A62" s="1" t="s">
        <v>637</v>
      </c>
      <c r="B62" s="1" t="s">
        <v>41</v>
      </c>
      <c r="C62" s="1" t="s">
        <v>147</v>
      </c>
      <c r="D62" s="7" t="s">
        <v>34</v>
      </c>
      <c r="E62" s="1"/>
      <c r="F62" s="1">
        <v>1</v>
      </c>
      <c r="G62" s="1"/>
      <c r="H62" t="str">
        <f>IF(OR(Table1[[#This Row],[Unit]]="W",Table1[[#This Row],[Unit]]="VAR",Table1[[#This Row],[Unit]]="VA",Table1[[#This Row],[Unit]]="Wh"),1000,
IF(OR(Table1[[#This Row],[Unit]]="MW",Table1[[#This Row],[Unit]]="MVAR",Table1[[#This Row],[Unit]]="MVA",Table1[[#This Row],[Unit]]="MWh",Table1[[#This Row],[Unit]]="kV"),0.001,
IF(OR(Table1[[#This Row],[Unit]]="mA",Table1[[#This Row],[Unit]]="mV"),1000,"")))</f>
        <v/>
      </c>
      <c r="J62" t="str">
        <f>IF(ISBLANK(Table1[[#This Row],[Scale]]),
IF(Table1[[#This Row],[FIMS Scale]]="","",Table1[[#This Row],[FIMS Scale]]),
IF(Table1[[#This Row],[FIMS Scale]]="",1/Table1[[#This Row],[Scale]],Table1[[#This Row],[FIMS Scale]]/Table1[[#This Row],[Scale]]))</f>
        <v/>
      </c>
      <c r="K62" s="7">
        <f>IF(Table1[[#This Row],[Address Original]]&gt;0,Table1[[#This Row],[Address Original]]-40001,"")</f>
        <v>288</v>
      </c>
      <c r="L62">
        <v>40289</v>
      </c>
      <c r="M62" t="s">
        <v>32</v>
      </c>
      <c r="P62" s="5" t="s">
        <v>1991</v>
      </c>
      <c r="Q62" s="15"/>
      <c r="R62" s="15"/>
      <c r="S62" s="15"/>
      <c r="T62" s="15"/>
      <c r="U62" s="15"/>
      <c r="V62" s="15"/>
      <c r="W62" s="15"/>
      <c r="X62" s="15"/>
      <c r="Y62" s="15"/>
      <c r="Z62" s="5" t="s">
        <v>47</v>
      </c>
      <c r="AA62" s="12" t="s">
        <v>133</v>
      </c>
      <c r="AB62" s="7" t="s">
        <v>2584</v>
      </c>
      <c r="AC62" s="5" t="s">
        <v>627</v>
      </c>
      <c r="AD62" t="s">
        <v>31</v>
      </c>
      <c r="AE62" s="10"/>
    </row>
    <row r="63" spans="1:31" customFormat="1" ht="15" customHeight="1" x14ac:dyDescent="0.3">
      <c r="A63" s="1" t="s">
        <v>606</v>
      </c>
      <c r="B63" s="1" t="s">
        <v>41</v>
      </c>
      <c r="C63" s="1" t="s">
        <v>148</v>
      </c>
      <c r="D63" s="7" t="s">
        <v>34</v>
      </c>
      <c r="E63" s="1" t="s">
        <v>44</v>
      </c>
      <c r="F63" s="1">
        <v>1</v>
      </c>
      <c r="G63" s="1">
        <v>10</v>
      </c>
      <c r="H63" t="str">
        <f>IF(OR(Table1[[#This Row],[Unit]]="W",Table1[[#This Row],[Unit]]="VAR",Table1[[#This Row],[Unit]]="VA",Table1[[#This Row],[Unit]]="Wh"),1000,
IF(OR(Table1[[#This Row],[Unit]]="MW",Table1[[#This Row],[Unit]]="MVAR",Table1[[#This Row],[Unit]]="MVA",Table1[[#This Row],[Unit]]="MWh",Table1[[#This Row],[Unit]]="kV"),0.001,
IF(OR(Table1[[#This Row],[Unit]]="mA",Table1[[#This Row],[Unit]]="mV"),1000,"")))</f>
        <v/>
      </c>
      <c r="J63">
        <f>IF(ISBLANK(Table1[[#This Row],[Scale]]),
IF(Table1[[#This Row],[FIMS Scale]]="","",Table1[[#This Row],[FIMS Scale]]),
IF(Table1[[#This Row],[FIMS Scale]]="",1/Table1[[#This Row],[Scale]],Table1[[#This Row],[FIMS Scale]]/Table1[[#This Row],[Scale]]))</f>
        <v>0.1</v>
      </c>
      <c r="K63" s="7">
        <f>IF(Table1[[#This Row],[Address Original]]&gt;0,Table1[[#This Row],[Address Original]]-40001,"")</f>
        <v>289</v>
      </c>
      <c r="L63">
        <v>40290</v>
      </c>
      <c r="M63" t="s">
        <v>32</v>
      </c>
      <c r="P63" s="5" t="s">
        <v>1992</v>
      </c>
      <c r="Q63" s="15"/>
      <c r="R63" s="15"/>
      <c r="S63" s="15"/>
      <c r="T63" s="15"/>
      <c r="U63" s="15"/>
      <c r="V63" s="15"/>
      <c r="W63" s="15"/>
      <c r="X63" s="15"/>
      <c r="Y63" s="15"/>
      <c r="Z63" s="5"/>
      <c r="AA63" s="12"/>
      <c r="AB63" s="7" t="s">
        <v>2584</v>
      </c>
      <c r="AC63" s="5" t="s">
        <v>628</v>
      </c>
      <c r="AD63" t="s">
        <v>31</v>
      </c>
      <c r="AE63" s="10"/>
    </row>
    <row r="64" spans="1:31" customFormat="1" ht="15" customHeight="1" x14ac:dyDescent="0.3">
      <c r="A64" s="1" t="s">
        <v>638</v>
      </c>
      <c r="B64" s="1" t="s">
        <v>41</v>
      </c>
      <c r="C64" s="1" t="s">
        <v>149</v>
      </c>
      <c r="D64" s="7" t="s">
        <v>34</v>
      </c>
      <c r="E64" s="1"/>
      <c r="F64" s="1">
        <v>1</v>
      </c>
      <c r="G64" s="1"/>
      <c r="H64" t="str">
        <f>IF(OR(Table1[[#This Row],[Unit]]="W",Table1[[#This Row],[Unit]]="VAR",Table1[[#This Row],[Unit]]="VA",Table1[[#This Row],[Unit]]="Wh"),1000,
IF(OR(Table1[[#This Row],[Unit]]="MW",Table1[[#This Row],[Unit]]="MVAR",Table1[[#This Row],[Unit]]="MVA",Table1[[#This Row],[Unit]]="MWh",Table1[[#This Row],[Unit]]="kV"),0.001,
IF(OR(Table1[[#This Row],[Unit]]="mA",Table1[[#This Row],[Unit]]="mV"),1000,"")))</f>
        <v/>
      </c>
      <c r="J64" t="str">
        <f>IF(ISBLANK(Table1[[#This Row],[Scale]]),
IF(Table1[[#This Row],[FIMS Scale]]="","",Table1[[#This Row],[FIMS Scale]]),
IF(Table1[[#This Row],[FIMS Scale]]="",1/Table1[[#This Row],[Scale]],Table1[[#This Row],[FIMS Scale]]/Table1[[#This Row],[Scale]]))</f>
        <v/>
      </c>
      <c r="K64" s="7">
        <f>IF(Table1[[#This Row],[Address Original]]&gt;0,Table1[[#This Row],[Address Original]]-40001,"")</f>
        <v>290</v>
      </c>
      <c r="L64">
        <v>40291</v>
      </c>
      <c r="M64" t="s">
        <v>32</v>
      </c>
      <c r="P64" s="5" t="s">
        <v>1993</v>
      </c>
      <c r="Q64" s="15"/>
      <c r="R64" s="15"/>
      <c r="S64" s="15"/>
      <c r="T64" s="15"/>
      <c r="U64" s="15"/>
      <c r="V64" s="15"/>
      <c r="W64" s="15"/>
      <c r="X64" s="15"/>
      <c r="Y64" s="15"/>
      <c r="Z64" s="5" t="s">
        <v>47</v>
      </c>
      <c r="AA64" s="12" t="s">
        <v>133</v>
      </c>
      <c r="AB64" s="7" t="s">
        <v>2584</v>
      </c>
      <c r="AC64" s="5" t="s">
        <v>629</v>
      </c>
      <c r="AD64" t="s">
        <v>31</v>
      </c>
      <c r="AE64" s="10"/>
    </row>
    <row r="65" spans="1:38" customFormat="1" ht="15" customHeight="1" x14ac:dyDescent="0.3">
      <c r="A65" s="1" t="s">
        <v>607</v>
      </c>
      <c r="B65" s="1" t="s">
        <v>41</v>
      </c>
      <c r="C65" s="1" t="s">
        <v>150</v>
      </c>
      <c r="D65" s="7" t="s">
        <v>34</v>
      </c>
      <c r="E65" s="1" t="s">
        <v>44</v>
      </c>
      <c r="F65" s="1">
        <v>1</v>
      </c>
      <c r="G65" s="1">
        <v>10</v>
      </c>
      <c r="H65" t="str">
        <f>IF(OR(Table1[[#This Row],[Unit]]="W",Table1[[#This Row],[Unit]]="VAR",Table1[[#This Row],[Unit]]="VA",Table1[[#This Row],[Unit]]="Wh"),1000,
IF(OR(Table1[[#This Row],[Unit]]="MW",Table1[[#This Row],[Unit]]="MVAR",Table1[[#This Row],[Unit]]="MVA",Table1[[#This Row],[Unit]]="MWh",Table1[[#This Row],[Unit]]="kV"),0.001,
IF(OR(Table1[[#This Row],[Unit]]="mA",Table1[[#This Row],[Unit]]="mV"),1000,"")))</f>
        <v/>
      </c>
      <c r="J65">
        <f>IF(ISBLANK(Table1[[#This Row],[Scale]]),
IF(Table1[[#This Row],[FIMS Scale]]="","",Table1[[#This Row],[FIMS Scale]]),
IF(Table1[[#This Row],[FIMS Scale]]="",1/Table1[[#This Row],[Scale]],Table1[[#This Row],[FIMS Scale]]/Table1[[#This Row],[Scale]]))</f>
        <v>0.1</v>
      </c>
      <c r="K65" s="7">
        <f>IF(Table1[[#This Row],[Address Original]]&gt;0,Table1[[#This Row],[Address Original]]-40001,"")</f>
        <v>291</v>
      </c>
      <c r="L65">
        <v>40292</v>
      </c>
      <c r="M65" t="s">
        <v>32</v>
      </c>
      <c r="P65" s="5" t="s">
        <v>1994</v>
      </c>
      <c r="Q65" s="15"/>
      <c r="R65" s="15"/>
      <c r="S65" s="15"/>
      <c r="T65" s="15"/>
      <c r="U65" s="15"/>
      <c r="V65" s="15"/>
      <c r="W65" s="15"/>
      <c r="X65" s="15"/>
      <c r="Y65" s="15"/>
      <c r="Z65" s="5"/>
      <c r="AA65" s="12"/>
      <c r="AB65" s="7" t="s">
        <v>2584</v>
      </c>
      <c r="AC65" s="5" t="s">
        <v>630</v>
      </c>
      <c r="AD65" t="s">
        <v>31</v>
      </c>
      <c r="AE65" s="10"/>
    </row>
    <row r="66" spans="1:38" customFormat="1" ht="15" customHeight="1" x14ac:dyDescent="0.3">
      <c r="A66" s="1" t="s">
        <v>639</v>
      </c>
      <c r="B66" s="1" t="s">
        <v>41</v>
      </c>
      <c r="C66" s="1" t="s">
        <v>151</v>
      </c>
      <c r="D66" s="7" t="s">
        <v>34</v>
      </c>
      <c r="E66" s="1"/>
      <c r="F66" s="1">
        <v>1</v>
      </c>
      <c r="G66" s="1"/>
      <c r="H66" t="str">
        <f>IF(OR(Table1[[#This Row],[Unit]]="W",Table1[[#This Row],[Unit]]="VAR",Table1[[#This Row],[Unit]]="VA",Table1[[#This Row],[Unit]]="Wh"),1000,
IF(OR(Table1[[#This Row],[Unit]]="MW",Table1[[#This Row],[Unit]]="MVAR",Table1[[#This Row],[Unit]]="MVA",Table1[[#This Row],[Unit]]="MWh",Table1[[#This Row],[Unit]]="kV"),0.001,
IF(OR(Table1[[#This Row],[Unit]]="mA",Table1[[#This Row],[Unit]]="mV"),1000,"")))</f>
        <v/>
      </c>
      <c r="J66" t="str">
        <f>IF(ISBLANK(Table1[[#This Row],[Scale]]),
IF(Table1[[#This Row],[FIMS Scale]]="","",Table1[[#This Row],[FIMS Scale]]),
IF(Table1[[#This Row],[FIMS Scale]]="",1/Table1[[#This Row],[Scale]],Table1[[#This Row],[FIMS Scale]]/Table1[[#This Row],[Scale]]))</f>
        <v/>
      </c>
      <c r="K66" s="7">
        <f>IF(Table1[[#This Row],[Address Original]]&gt;0,Table1[[#This Row],[Address Original]]-40001,"")</f>
        <v>292</v>
      </c>
      <c r="L66">
        <v>40293</v>
      </c>
      <c r="M66" t="s">
        <v>32</v>
      </c>
      <c r="P66" s="5" t="s">
        <v>1995</v>
      </c>
      <c r="Q66" s="15"/>
      <c r="R66" s="15"/>
      <c r="S66" s="15"/>
      <c r="T66" s="15"/>
      <c r="U66" s="15"/>
      <c r="V66" s="15"/>
      <c r="W66" s="15"/>
      <c r="X66" s="15"/>
      <c r="Y66" s="15"/>
      <c r="Z66" s="5" t="s">
        <v>47</v>
      </c>
      <c r="AA66" s="12" t="s">
        <v>133</v>
      </c>
      <c r="AB66" s="7" t="s">
        <v>2584</v>
      </c>
      <c r="AC66" s="5" t="s">
        <v>647</v>
      </c>
      <c r="AD66" t="s">
        <v>31</v>
      </c>
      <c r="AE66" s="10"/>
    </row>
    <row r="67" spans="1:38" customFormat="1" ht="15" customHeight="1" x14ac:dyDescent="0.3">
      <c r="A67" s="1" t="s">
        <v>640</v>
      </c>
      <c r="B67" s="1" t="s">
        <v>41</v>
      </c>
      <c r="C67" s="1" t="s">
        <v>152</v>
      </c>
      <c r="D67" s="7" t="s">
        <v>34</v>
      </c>
      <c r="E67" s="1" t="s">
        <v>43</v>
      </c>
      <c r="F67" s="1">
        <v>1</v>
      </c>
      <c r="G67" s="1"/>
      <c r="H67" t="str">
        <f>IF(OR(Table1[[#This Row],[Unit]]="W",Table1[[#This Row],[Unit]]="VAR",Table1[[#This Row],[Unit]]="VA",Table1[[#This Row],[Unit]]="Wh"),1000,
IF(OR(Table1[[#This Row],[Unit]]="MW",Table1[[#This Row],[Unit]]="MVAR",Table1[[#This Row],[Unit]]="MVA",Table1[[#This Row],[Unit]]="MWh",Table1[[#This Row],[Unit]]="kV"),0.001,
IF(OR(Table1[[#This Row],[Unit]]="mA",Table1[[#This Row],[Unit]]="mV"),1000,"")))</f>
        <v/>
      </c>
      <c r="J67" t="str">
        <f>IF(ISBLANK(Table1[[#This Row],[Scale]]),
IF(Table1[[#This Row],[FIMS Scale]]="","",Table1[[#This Row],[FIMS Scale]]),
IF(Table1[[#This Row],[FIMS Scale]]="",1/Table1[[#This Row],[Scale]],Table1[[#This Row],[FIMS Scale]]/Table1[[#This Row],[Scale]]))</f>
        <v/>
      </c>
      <c r="K67" s="7">
        <f>IF(Table1[[#This Row],[Address Original]]&gt;0,Table1[[#This Row],[Address Original]]-40001,"")</f>
        <v>293</v>
      </c>
      <c r="L67">
        <v>40294</v>
      </c>
      <c r="M67" t="s">
        <v>32</v>
      </c>
      <c r="P67" s="5" t="s">
        <v>1996</v>
      </c>
      <c r="Q67" s="15"/>
      <c r="R67" s="15"/>
      <c r="S67" s="15"/>
      <c r="T67" s="15"/>
      <c r="U67" s="15"/>
      <c r="V67" s="15"/>
      <c r="W67" s="15"/>
      <c r="X67" s="15"/>
      <c r="Y67" s="15"/>
      <c r="Z67" s="5"/>
      <c r="AA67" s="12"/>
      <c r="AB67" s="7" t="s">
        <v>2584</v>
      </c>
      <c r="AC67" s="5" t="s">
        <v>646</v>
      </c>
      <c r="AD67" t="s">
        <v>31</v>
      </c>
      <c r="AE67" s="10"/>
    </row>
    <row r="68" spans="1:38" customFormat="1" ht="15" customHeight="1" x14ac:dyDescent="0.3">
      <c r="A68" s="1" t="s">
        <v>641</v>
      </c>
      <c r="B68" s="1" t="s">
        <v>41</v>
      </c>
      <c r="C68" s="1" t="s">
        <v>153</v>
      </c>
      <c r="D68" s="7" t="s">
        <v>34</v>
      </c>
      <c r="E68" s="1" t="s">
        <v>44</v>
      </c>
      <c r="F68" s="1">
        <v>1</v>
      </c>
      <c r="G68" s="1">
        <v>10</v>
      </c>
      <c r="H68" t="str">
        <f>IF(OR(Table1[[#This Row],[Unit]]="W",Table1[[#This Row],[Unit]]="VAR",Table1[[#This Row],[Unit]]="VA",Table1[[#This Row],[Unit]]="Wh"),1000,
IF(OR(Table1[[#This Row],[Unit]]="MW",Table1[[#This Row],[Unit]]="MVAR",Table1[[#This Row],[Unit]]="MVA",Table1[[#This Row],[Unit]]="MWh",Table1[[#This Row],[Unit]]="kV"),0.001,
IF(OR(Table1[[#This Row],[Unit]]="mA",Table1[[#This Row],[Unit]]="mV"),1000,"")))</f>
        <v/>
      </c>
      <c r="J68">
        <f>IF(ISBLANK(Table1[[#This Row],[Scale]]),
IF(Table1[[#This Row],[FIMS Scale]]="","",Table1[[#This Row],[FIMS Scale]]),
IF(Table1[[#This Row],[FIMS Scale]]="",1/Table1[[#This Row],[Scale]],Table1[[#This Row],[FIMS Scale]]/Table1[[#This Row],[Scale]]))</f>
        <v>0.1</v>
      </c>
      <c r="K68" s="7">
        <f>IF(Table1[[#This Row],[Address Original]]&gt;0,Table1[[#This Row],[Address Original]]-40001,"")</f>
        <v>294</v>
      </c>
      <c r="L68">
        <v>40295</v>
      </c>
      <c r="M68" t="s">
        <v>32</v>
      </c>
      <c r="P68" s="5" t="s">
        <v>1997</v>
      </c>
      <c r="Q68" s="15"/>
      <c r="R68" s="15"/>
      <c r="S68" s="15"/>
      <c r="T68" s="15"/>
      <c r="U68" s="15"/>
      <c r="V68" s="15"/>
      <c r="W68" s="15"/>
      <c r="X68" s="15"/>
      <c r="Y68" s="15"/>
      <c r="Z68" s="5"/>
      <c r="AA68" s="12"/>
      <c r="AB68" s="7" t="s">
        <v>2584</v>
      </c>
      <c r="AC68" s="5" t="s">
        <v>645</v>
      </c>
      <c r="AD68" t="s">
        <v>31</v>
      </c>
      <c r="AE68" s="10" t="s">
        <v>154</v>
      </c>
    </row>
    <row r="69" spans="1:38" customFormat="1" ht="15" customHeight="1" x14ac:dyDescent="0.3">
      <c r="A69" s="1" t="s">
        <v>642</v>
      </c>
      <c r="B69" s="1" t="s">
        <v>41</v>
      </c>
      <c r="C69" s="1" t="s">
        <v>643</v>
      </c>
      <c r="D69" s="7" t="s">
        <v>34</v>
      </c>
      <c r="E69" s="1" t="s">
        <v>105</v>
      </c>
      <c r="F69" s="1">
        <v>1</v>
      </c>
      <c r="G69" s="1">
        <v>10</v>
      </c>
      <c r="H69" t="str">
        <f>IF(OR(Table1[[#This Row],[Unit]]="W",Table1[[#This Row],[Unit]]="VAR",Table1[[#This Row],[Unit]]="VA",Table1[[#This Row],[Unit]]="Wh"),1000,
IF(OR(Table1[[#This Row],[Unit]]="MW",Table1[[#This Row],[Unit]]="MVAR",Table1[[#This Row],[Unit]]="MVA",Table1[[#This Row],[Unit]]="MWh",Table1[[#This Row],[Unit]]="kV"),0.001,
IF(OR(Table1[[#This Row],[Unit]]="mA",Table1[[#This Row],[Unit]]="mV"),1000,"")))</f>
        <v/>
      </c>
      <c r="J69">
        <f>IF(ISBLANK(Table1[[#This Row],[Scale]]),
IF(Table1[[#This Row],[FIMS Scale]]="","",Table1[[#This Row],[FIMS Scale]]),
IF(Table1[[#This Row],[FIMS Scale]]="",1/Table1[[#This Row],[Scale]],Table1[[#This Row],[FIMS Scale]]/Table1[[#This Row],[Scale]]))</f>
        <v>0.1</v>
      </c>
      <c r="K69" s="7">
        <f>IF(Table1[[#This Row],[Address Original]]&gt;0,Table1[[#This Row],[Address Original]]-40001,"")</f>
        <v>295</v>
      </c>
      <c r="L69">
        <v>40296</v>
      </c>
      <c r="M69" t="s">
        <v>32</v>
      </c>
      <c r="P69" s="5" t="s">
        <v>1998</v>
      </c>
      <c r="Q69" s="15"/>
      <c r="R69" s="15"/>
      <c r="S69" s="15"/>
      <c r="T69" s="15"/>
      <c r="U69" s="15"/>
      <c r="V69" s="15"/>
      <c r="W69" s="15"/>
      <c r="X69" s="15"/>
      <c r="Y69" s="15"/>
      <c r="Z69" s="5"/>
      <c r="AA69" s="12"/>
      <c r="AB69" s="7" t="s">
        <v>2584</v>
      </c>
      <c r="AC69" s="5" t="s">
        <v>644</v>
      </c>
      <c r="AD69" t="s">
        <v>31</v>
      </c>
      <c r="AE69" s="10" t="s">
        <v>155</v>
      </c>
    </row>
    <row r="70" spans="1:38" customFormat="1" ht="15" customHeight="1" x14ac:dyDescent="0.3">
      <c r="A70" s="1" t="s">
        <v>648</v>
      </c>
      <c r="B70" s="1" t="s">
        <v>41</v>
      </c>
      <c r="C70" s="1" t="s">
        <v>156</v>
      </c>
      <c r="D70" s="7" t="s">
        <v>34</v>
      </c>
      <c r="E70" s="1"/>
      <c r="F70" s="1">
        <v>1</v>
      </c>
      <c r="G70" s="1"/>
      <c r="H70" t="str">
        <f>IF(OR(Table1[[#This Row],[Unit]]="W",Table1[[#This Row],[Unit]]="VAR",Table1[[#This Row],[Unit]]="VA",Table1[[#This Row],[Unit]]="Wh"),1000,
IF(OR(Table1[[#This Row],[Unit]]="MW",Table1[[#This Row],[Unit]]="MVAR",Table1[[#This Row],[Unit]]="MVA",Table1[[#This Row],[Unit]]="MWh",Table1[[#This Row],[Unit]]="kV"),0.001,
IF(OR(Table1[[#This Row],[Unit]]="mA",Table1[[#This Row],[Unit]]="mV"),1000,"")))</f>
        <v/>
      </c>
      <c r="J70" t="str">
        <f>IF(ISBLANK(Table1[[#This Row],[Scale]]),
IF(Table1[[#This Row],[FIMS Scale]]="","",Table1[[#This Row],[FIMS Scale]]),
IF(Table1[[#This Row],[FIMS Scale]]="",1/Table1[[#This Row],[Scale]],Table1[[#This Row],[FIMS Scale]]/Table1[[#This Row],[Scale]]))</f>
        <v/>
      </c>
      <c r="K70" s="7">
        <f>IF(Table1[[#This Row],[Address Original]]&gt;0,Table1[[#This Row],[Address Original]]-40001,"")</f>
        <v>820</v>
      </c>
      <c r="L70">
        <v>40821</v>
      </c>
      <c r="M70" t="s">
        <v>32</v>
      </c>
      <c r="P70" s="5" t="s">
        <v>1999</v>
      </c>
      <c r="Q70" s="15"/>
      <c r="R70" s="15"/>
      <c r="S70" s="15"/>
      <c r="T70" s="15"/>
      <c r="U70" s="15"/>
      <c r="V70" s="15"/>
      <c r="W70" s="15"/>
      <c r="X70" s="15"/>
      <c r="Y70" s="15"/>
      <c r="Z70" s="5"/>
      <c r="AA70" s="12"/>
      <c r="AB70" s="7" t="s">
        <v>2584</v>
      </c>
      <c r="AC70" s="5" t="s">
        <v>653</v>
      </c>
      <c r="AD70" t="s">
        <v>31</v>
      </c>
      <c r="AE70" s="10"/>
    </row>
    <row r="71" spans="1:38" customFormat="1" ht="15" customHeight="1" x14ac:dyDescent="0.3">
      <c r="A71" s="1" t="s">
        <v>649</v>
      </c>
      <c r="B71" s="1" t="s">
        <v>41</v>
      </c>
      <c r="C71" s="1" t="s">
        <v>157</v>
      </c>
      <c r="D71" s="7" t="s">
        <v>34</v>
      </c>
      <c r="E71" s="1" t="s">
        <v>44</v>
      </c>
      <c r="F71" s="1">
        <v>1</v>
      </c>
      <c r="G71" s="1">
        <v>100</v>
      </c>
      <c r="H71" t="str">
        <f>IF(OR(Table1[[#This Row],[Unit]]="W",Table1[[#This Row],[Unit]]="VAR",Table1[[#This Row],[Unit]]="VA",Table1[[#This Row],[Unit]]="Wh"),1000,
IF(OR(Table1[[#This Row],[Unit]]="MW",Table1[[#This Row],[Unit]]="MVAR",Table1[[#This Row],[Unit]]="MVA",Table1[[#This Row],[Unit]]="MWh",Table1[[#This Row],[Unit]]="kV"),0.001,
IF(OR(Table1[[#This Row],[Unit]]="mA",Table1[[#This Row],[Unit]]="mV"),1000,"")))</f>
        <v/>
      </c>
      <c r="J71">
        <f>IF(ISBLANK(Table1[[#This Row],[Scale]]),
IF(Table1[[#This Row],[FIMS Scale]]="","",Table1[[#This Row],[FIMS Scale]]),
IF(Table1[[#This Row],[FIMS Scale]]="",1/Table1[[#This Row],[Scale]],Table1[[#This Row],[FIMS Scale]]/Table1[[#This Row],[Scale]]))</f>
        <v>0.01</v>
      </c>
      <c r="K71" s="7">
        <f>IF(Table1[[#This Row],[Address Original]]&gt;0,Table1[[#This Row],[Address Original]]-40001,"")</f>
        <v>821</v>
      </c>
      <c r="L71">
        <v>40822</v>
      </c>
      <c r="M71" t="s">
        <v>32</v>
      </c>
      <c r="P71" s="5" t="s">
        <v>2000</v>
      </c>
      <c r="Q71" s="15"/>
      <c r="R71" s="15"/>
      <c r="S71" s="15"/>
      <c r="T71" s="15"/>
      <c r="U71" s="15"/>
      <c r="V71" s="15"/>
      <c r="W71" s="15"/>
      <c r="X71" s="15"/>
      <c r="Y71" s="15"/>
      <c r="Z71" s="5"/>
      <c r="AA71" s="12" t="s">
        <v>158</v>
      </c>
      <c r="AB71" s="7" t="s">
        <v>2584</v>
      </c>
      <c r="AC71" s="5" t="s">
        <v>654</v>
      </c>
      <c r="AD71" t="s">
        <v>31</v>
      </c>
      <c r="AE71" s="10"/>
    </row>
    <row r="72" spans="1:38" customFormat="1" ht="15" customHeight="1" x14ac:dyDescent="0.3">
      <c r="A72" s="1" t="s">
        <v>650</v>
      </c>
      <c r="B72" s="1" t="s">
        <v>41</v>
      </c>
      <c r="C72" s="1" t="s">
        <v>159</v>
      </c>
      <c r="D72" s="7" t="s">
        <v>34</v>
      </c>
      <c r="E72" s="1" t="s">
        <v>44</v>
      </c>
      <c r="F72" s="1">
        <v>1</v>
      </c>
      <c r="G72" s="1">
        <v>100</v>
      </c>
      <c r="H72" t="str">
        <f>IF(OR(Table1[[#This Row],[Unit]]="W",Table1[[#This Row],[Unit]]="VAR",Table1[[#This Row],[Unit]]="VA",Table1[[#This Row],[Unit]]="Wh"),1000,
IF(OR(Table1[[#This Row],[Unit]]="MW",Table1[[#This Row],[Unit]]="MVAR",Table1[[#This Row],[Unit]]="MVA",Table1[[#This Row],[Unit]]="MWh",Table1[[#This Row],[Unit]]="kV"),0.001,
IF(OR(Table1[[#This Row],[Unit]]="mA",Table1[[#This Row],[Unit]]="mV"),1000,"")))</f>
        <v/>
      </c>
      <c r="J72">
        <f>IF(ISBLANK(Table1[[#This Row],[Scale]]),
IF(Table1[[#This Row],[FIMS Scale]]="","",Table1[[#This Row],[FIMS Scale]]),
IF(Table1[[#This Row],[FIMS Scale]]="",1/Table1[[#This Row],[Scale]],Table1[[#This Row],[FIMS Scale]]/Table1[[#This Row],[Scale]]))</f>
        <v>0.01</v>
      </c>
      <c r="K72" s="7">
        <f>IF(Table1[[#This Row],[Address Original]]&gt;0,Table1[[#This Row],[Address Original]]-40001,"")</f>
        <v>822</v>
      </c>
      <c r="L72">
        <v>40823</v>
      </c>
      <c r="M72" t="s">
        <v>32</v>
      </c>
      <c r="P72" s="5" t="s">
        <v>2001</v>
      </c>
      <c r="Q72" s="15"/>
      <c r="R72" s="15"/>
      <c r="S72" s="15"/>
      <c r="T72" s="15"/>
      <c r="U72" s="15"/>
      <c r="V72" s="15"/>
      <c r="W72" s="15"/>
      <c r="X72" s="15"/>
      <c r="Y72" s="15"/>
      <c r="Z72" s="5"/>
      <c r="AA72" s="12" t="s">
        <v>160</v>
      </c>
      <c r="AB72" s="7" t="s">
        <v>2584</v>
      </c>
      <c r="AC72" s="5" t="s">
        <v>655</v>
      </c>
      <c r="AD72" t="s">
        <v>31</v>
      </c>
      <c r="AE72" s="10"/>
    </row>
    <row r="73" spans="1:38" customFormat="1" ht="15" customHeight="1" x14ac:dyDescent="0.3">
      <c r="A73" s="1" t="s">
        <v>651</v>
      </c>
      <c r="B73" s="1" t="s">
        <v>41</v>
      </c>
      <c r="C73" s="1" t="s">
        <v>161</v>
      </c>
      <c r="D73" s="7" t="s">
        <v>34</v>
      </c>
      <c r="E73" s="1" t="s">
        <v>44</v>
      </c>
      <c r="F73" s="1">
        <v>1</v>
      </c>
      <c r="G73" s="1">
        <v>100</v>
      </c>
      <c r="H73" t="str">
        <f>IF(OR(Table1[[#This Row],[Unit]]="W",Table1[[#This Row],[Unit]]="VAR",Table1[[#This Row],[Unit]]="VA",Table1[[#This Row],[Unit]]="Wh"),1000,
IF(OR(Table1[[#This Row],[Unit]]="MW",Table1[[#This Row],[Unit]]="MVAR",Table1[[#This Row],[Unit]]="MVA",Table1[[#This Row],[Unit]]="MWh",Table1[[#This Row],[Unit]]="kV"),0.001,
IF(OR(Table1[[#This Row],[Unit]]="mA",Table1[[#This Row],[Unit]]="mV"),1000,"")))</f>
        <v/>
      </c>
      <c r="J73">
        <f>IF(ISBLANK(Table1[[#This Row],[Scale]]),
IF(Table1[[#This Row],[FIMS Scale]]="","",Table1[[#This Row],[FIMS Scale]]),
IF(Table1[[#This Row],[FIMS Scale]]="",1/Table1[[#This Row],[Scale]],Table1[[#This Row],[FIMS Scale]]/Table1[[#This Row],[Scale]]))</f>
        <v>0.01</v>
      </c>
      <c r="K73" s="7">
        <f>IF(Table1[[#This Row],[Address Original]]&gt;0,Table1[[#This Row],[Address Original]]-40001,"")</f>
        <v>823</v>
      </c>
      <c r="L73">
        <v>40824</v>
      </c>
      <c r="M73" t="s">
        <v>32</v>
      </c>
      <c r="P73" s="5" t="s">
        <v>2002</v>
      </c>
      <c r="Q73" s="15"/>
      <c r="R73" s="15"/>
      <c r="S73" s="15"/>
      <c r="T73" s="15"/>
      <c r="U73" s="15"/>
      <c r="V73" s="15"/>
      <c r="W73" s="15"/>
      <c r="X73" s="15"/>
      <c r="Y73" s="15"/>
      <c r="Z73" s="5"/>
      <c r="AA73" s="12" t="s">
        <v>162</v>
      </c>
      <c r="AB73" s="7" t="s">
        <v>2584</v>
      </c>
      <c r="AC73" s="5" t="s">
        <v>656</v>
      </c>
      <c r="AD73" t="s">
        <v>31</v>
      </c>
      <c r="AE73" s="10"/>
    </row>
    <row r="74" spans="1:38" customFormat="1" ht="15" customHeight="1" x14ac:dyDescent="0.3">
      <c r="A74" s="1" t="s">
        <v>652</v>
      </c>
      <c r="B74" s="1" t="s">
        <v>41</v>
      </c>
      <c r="C74" s="1" t="s">
        <v>163</v>
      </c>
      <c r="D74" s="7" t="s">
        <v>34</v>
      </c>
      <c r="E74" s="1" t="s">
        <v>44</v>
      </c>
      <c r="F74" s="1">
        <v>1</v>
      </c>
      <c r="G74" s="1">
        <v>100</v>
      </c>
      <c r="H74" t="str">
        <f>IF(OR(Table1[[#This Row],[Unit]]="W",Table1[[#This Row],[Unit]]="VAR",Table1[[#This Row],[Unit]]="VA",Table1[[#This Row],[Unit]]="Wh"),1000,
IF(OR(Table1[[#This Row],[Unit]]="MW",Table1[[#This Row],[Unit]]="MVAR",Table1[[#This Row],[Unit]]="MVA",Table1[[#This Row],[Unit]]="MWh",Table1[[#This Row],[Unit]]="kV"),0.001,
IF(OR(Table1[[#This Row],[Unit]]="mA",Table1[[#This Row],[Unit]]="mV"),1000,"")))</f>
        <v/>
      </c>
      <c r="J74">
        <f>IF(ISBLANK(Table1[[#This Row],[Scale]]),
IF(Table1[[#This Row],[FIMS Scale]]="","",Table1[[#This Row],[FIMS Scale]]),
IF(Table1[[#This Row],[FIMS Scale]]="",1/Table1[[#This Row],[Scale]],Table1[[#This Row],[FIMS Scale]]/Table1[[#This Row],[Scale]]))</f>
        <v>0.01</v>
      </c>
      <c r="K74" s="7">
        <f>IF(Table1[[#This Row],[Address Original]]&gt;0,Table1[[#This Row],[Address Original]]-40001,"")</f>
        <v>824</v>
      </c>
      <c r="L74">
        <v>40825</v>
      </c>
      <c r="M74" t="s">
        <v>32</v>
      </c>
      <c r="P74" s="5" t="s">
        <v>2003</v>
      </c>
      <c r="Q74" s="15"/>
      <c r="R74" s="15"/>
      <c r="S74" s="15"/>
      <c r="T74" s="15"/>
      <c r="U74" s="15"/>
      <c r="V74" s="15"/>
      <c r="W74" s="15"/>
      <c r="X74" s="15"/>
      <c r="Y74" s="15"/>
      <c r="Z74" s="5"/>
      <c r="AA74" s="12" t="s">
        <v>164</v>
      </c>
      <c r="AB74" s="7" t="s">
        <v>2584</v>
      </c>
      <c r="AC74" s="5" t="s">
        <v>657</v>
      </c>
      <c r="AD74" t="s">
        <v>31</v>
      </c>
      <c r="AE74" s="10"/>
    </row>
    <row r="75" spans="1:38" customFormat="1" ht="15" customHeight="1" x14ac:dyDescent="0.3">
      <c r="A75" s="1" t="s">
        <v>663</v>
      </c>
      <c r="B75" s="1" t="s">
        <v>41</v>
      </c>
      <c r="C75" s="1" t="s">
        <v>165</v>
      </c>
      <c r="D75" s="7" t="s">
        <v>34</v>
      </c>
      <c r="E75" s="1" t="s">
        <v>44</v>
      </c>
      <c r="F75" s="1">
        <v>1</v>
      </c>
      <c r="G75" s="1">
        <v>10</v>
      </c>
      <c r="H75" t="str">
        <f>IF(OR(Table1[[#This Row],[Unit]]="W",Table1[[#This Row],[Unit]]="VAR",Table1[[#This Row],[Unit]]="VA",Table1[[#This Row],[Unit]]="Wh"),1000,
IF(OR(Table1[[#This Row],[Unit]]="MW",Table1[[#This Row],[Unit]]="MVAR",Table1[[#This Row],[Unit]]="MVA",Table1[[#This Row],[Unit]]="MWh",Table1[[#This Row],[Unit]]="kV"),0.001,
IF(OR(Table1[[#This Row],[Unit]]="mA",Table1[[#This Row],[Unit]]="mV"),1000,"")))</f>
        <v/>
      </c>
      <c r="J75">
        <f>IF(ISBLANK(Table1[[#This Row],[Scale]]),
IF(Table1[[#This Row],[FIMS Scale]]="","",Table1[[#This Row],[FIMS Scale]]),
IF(Table1[[#This Row],[FIMS Scale]]="",1/Table1[[#This Row],[Scale]],Table1[[#This Row],[FIMS Scale]]/Table1[[#This Row],[Scale]]))</f>
        <v>0.1</v>
      </c>
      <c r="K75" s="7">
        <f>IF(Table1[[#This Row],[Address Original]]&gt;0,Table1[[#This Row],[Address Original]]-40001,"")</f>
        <v>825</v>
      </c>
      <c r="L75">
        <v>40826</v>
      </c>
      <c r="M75" t="s">
        <v>32</v>
      </c>
      <c r="P75" s="5" t="s">
        <v>2004</v>
      </c>
      <c r="Q75" s="15"/>
      <c r="R75" s="15"/>
      <c r="S75" s="15"/>
      <c r="T75" s="15"/>
      <c r="U75" s="15"/>
      <c r="V75" s="15"/>
      <c r="W75" s="15"/>
      <c r="X75" s="15"/>
      <c r="Y75" s="15"/>
      <c r="Z75" s="5"/>
      <c r="AA75" s="12" t="s">
        <v>166</v>
      </c>
      <c r="AB75" s="7" t="s">
        <v>2584</v>
      </c>
      <c r="AC75" s="5" t="s">
        <v>658</v>
      </c>
      <c r="AD75" t="s">
        <v>31</v>
      </c>
      <c r="AE75" s="10"/>
    </row>
    <row r="76" spans="1:38" customFormat="1" ht="15" customHeight="1" x14ac:dyDescent="0.3">
      <c r="A76" s="1" t="s">
        <v>664</v>
      </c>
      <c r="B76" s="1" t="s">
        <v>41</v>
      </c>
      <c r="C76" s="1" t="s">
        <v>168</v>
      </c>
      <c r="D76" s="7" t="s">
        <v>34</v>
      </c>
      <c r="E76" s="1" t="s">
        <v>170</v>
      </c>
      <c r="F76" s="1">
        <v>1</v>
      </c>
      <c r="G76" s="1">
        <v>10</v>
      </c>
      <c r="H76" t="str">
        <f>IF(OR(Table1[[#This Row],[Unit]]="W",Table1[[#This Row],[Unit]]="VAR",Table1[[#This Row],[Unit]]="VA",Table1[[#This Row],[Unit]]="Wh"),1000,
IF(OR(Table1[[#This Row],[Unit]]="MW",Table1[[#This Row],[Unit]]="MVAR",Table1[[#This Row],[Unit]]="MVA",Table1[[#This Row],[Unit]]="MWh",Table1[[#This Row],[Unit]]="kV"),0.001,
IF(OR(Table1[[#This Row],[Unit]]="mA",Table1[[#This Row],[Unit]]="mV"),1000,"")))</f>
        <v/>
      </c>
      <c r="J76">
        <f>IF(ISBLANK(Table1[[#This Row],[Scale]]),
IF(Table1[[#This Row],[FIMS Scale]]="","",Table1[[#This Row],[FIMS Scale]]),
IF(Table1[[#This Row],[FIMS Scale]]="",1/Table1[[#This Row],[Scale]],Table1[[#This Row],[FIMS Scale]]/Table1[[#This Row],[Scale]]))</f>
        <v>0.1</v>
      </c>
      <c r="K76" s="7">
        <f>IF(Table1[[#This Row],[Address Original]]&gt;0,Table1[[#This Row],[Address Original]]-40001,"")</f>
        <v>827</v>
      </c>
      <c r="L76">
        <v>40828</v>
      </c>
      <c r="M76" t="s">
        <v>32</v>
      </c>
      <c r="P76" s="5" t="s">
        <v>2005</v>
      </c>
      <c r="Q76" s="15"/>
      <c r="R76" s="15"/>
      <c r="S76" s="15"/>
      <c r="T76" s="15"/>
      <c r="U76" s="15"/>
      <c r="V76" s="15"/>
      <c r="W76" s="15"/>
      <c r="X76" s="15"/>
      <c r="Y76" s="15"/>
      <c r="Z76" s="5"/>
      <c r="AA76" s="12" t="s">
        <v>167</v>
      </c>
      <c r="AB76" s="7" t="s">
        <v>2584</v>
      </c>
      <c r="AC76" s="5" t="s">
        <v>659</v>
      </c>
      <c r="AD76" t="s">
        <v>31</v>
      </c>
      <c r="AE76" s="10"/>
    </row>
    <row r="77" spans="1:38" customFormat="1" ht="15" customHeight="1" x14ac:dyDescent="0.3">
      <c r="A77" s="1" t="s">
        <v>665</v>
      </c>
      <c r="B77" s="1" t="s">
        <v>41</v>
      </c>
      <c r="C77" s="1" t="s">
        <v>169</v>
      </c>
      <c r="D77" s="7" t="s">
        <v>34</v>
      </c>
      <c r="E77" s="1" t="s">
        <v>170</v>
      </c>
      <c r="F77" s="1">
        <v>1</v>
      </c>
      <c r="G77" s="1">
        <v>10</v>
      </c>
      <c r="H77" t="str">
        <f>IF(OR(Table1[[#This Row],[Unit]]="W",Table1[[#This Row],[Unit]]="VAR",Table1[[#This Row],[Unit]]="VA",Table1[[#This Row],[Unit]]="Wh"),1000,
IF(OR(Table1[[#This Row],[Unit]]="MW",Table1[[#This Row],[Unit]]="MVAR",Table1[[#This Row],[Unit]]="MVA",Table1[[#This Row],[Unit]]="MWh",Table1[[#This Row],[Unit]]="kV"),0.001,
IF(OR(Table1[[#This Row],[Unit]]="mA",Table1[[#This Row],[Unit]]="mV"),1000,"")))</f>
        <v/>
      </c>
      <c r="J77">
        <f>IF(ISBLANK(Table1[[#This Row],[Scale]]),
IF(Table1[[#This Row],[FIMS Scale]]="","",Table1[[#This Row],[FIMS Scale]]),
IF(Table1[[#This Row],[FIMS Scale]]="",1/Table1[[#This Row],[Scale]],Table1[[#This Row],[FIMS Scale]]/Table1[[#This Row],[Scale]]))</f>
        <v>0.1</v>
      </c>
      <c r="K77" s="7">
        <f>IF(Table1[[#This Row],[Address Original]]&gt;0,Table1[[#This Row],[Address Original]]-40001,"")</f>
        <v>828</v>
      </c>
      <c r="L77">
        <v>40829</v>
      </c>
      <c r="M77" t="s">
        <v>32</v>
      </c>
      <c r="P77" s="5" t="s">
        <v>2006</v>
      </c>
      <c r="Q77" s="15"/>
      <c r="R77" s="15"/>
      <c r="S77" s="15"/>
      <c r="T77" s="15"/>
      <c r="U77" s="15"/>
      <c r="V77" s="15"/>
      <c r="W77" s="15"/>
      <c r="X77" s="15"/>
      <c r="Y77" s="15"/>
      <c r="Z77" s="5"/>
      <c r="AA77" s="12" t="s">
        <v>171</v>
      </c>
      <c r="AB77" s="7" t="s">
        <v>2584</v>
      </c>
      <c r="AC77" s="5" t="s">
        <v>660</v>
      </c>
      <c r="AD77" t="s">
        <v>31</v>
      </c>
      <c r="AE77" s="10"/>
    </row>
    <row r="78" spans="1:38" ht="15" customHeight="1" x14ac:dyDescent="0.3">
      <c r="A78" s="1" t="s">
        <v>666</v>
      </c>
      <c r="B78" s="1" t="s">
        <v>41</v>
      </c>
      <c r="C78" s="1" t="s">
        <v>172</v>
      </c>
      <c r="D78" t="s">
        <v>34</v>
      </c>
      <c r="F78" s="1">
        <v>1</v>
      </c>
      <c r="K78" s="7">
        <f>IF(Table1[[#This Row],[Address Original]]&gt;0,Table1[[#This Row],[Address Original]]-40001,"")</f>
        <v>818</v>
      </c>
      <c r="L78" s="1">
        <v>40819</v>
      </c>
      <c r="M78" s="1" t="s">
        <v>32</v>
      </c>
      <c r="O78" s="1"/>
      <c r="P78" s="5" t="s">
        <v>2007</v>
      </c>
      <c r="Y78" s="15"/>
      <c r="Z78" s="5"/>
      <c r="AA78" s="12" t="s">
        <v>173</v>
      </c>
      <c r="AB78" s="7" t="s">
        <v>2584</v>
      </c>
      <c r="AC78" s="5" t="s">
        <v>661</v>
      </c>
      <c r="AD78" t="s">
        <v>31</v>
      </c>
      <c r="AL78"/>
    </row>
    <row r="79" spans="1:38" ht="15" customHeight="1" x14ac:dyDescent="0.3">
      <c r="A79" s="1" t="s">
        <v>667</v>
      </c>
      <c r="B79" s="1" t="s">
        <v>41</v>
      </c>
      <c r="C79" s="1" t="s">
        <v>174</v>
      </c>
      <c r="D79" t="s">
        <v>34</v>
      </c>
      <c r="F79" s="1">
        <v>1</v>
      </c>
      <c r="H79" s="1" t="str">
        <f>IF(OR(Table1[[#This Row],[Unit]]="W",Table1[[#This Row],[Unit]]="VAR",Table1[[#This Row],[Unit]]="VA",Table1[[#This Row],[Unit]]="Wh"),1000,
IF(OR(Table1[[#This Row],[Unit]]="MW",Table1[[#This Row],[Unit]]="MVAR",Table1[[#This Row],[Unit]]="MVA",Table1[[#This Row],[Unit]]="MWh",Table1[[#This Row],[Unit]]="kV"),0.001,
IF(OR(Table1[[#This Row],[Unit]]="mA",Table1[[#This Row],[Unit]]="mV"),1000,"")))</f>
        <v/>
      </c>
      <c r="J79" s="1" t="str">
        <f>IF(ISBLANK(Table1[[#This Row],[Scale]]),
IF(Table1[[#This Row],[FIMS Scale]]="","",Table1[[#This Row],[FIMS Scale]]),
IF(Table1[[#This Row],[FIMS Scale]]="",1/Table1[[#This Row],[Scale]],Table1[[#This Row],[FIMS Scale]]/Table1[[#This Row],[Scale]]))</f>
        <v/>
      </c>
      <c r="K79" s="7">
        <f>IF(Table1[[#This Row],[Address Original]]&gt;0,Table1[[#This Row],[Address Original]]-40001,"")</f>
        <v>819</v>
      </c>
      <c r="L79" s="1">
        <v>40820</v>
      </c>
      <c r="M79" s="1" t="s">
        <v>32</v>
      </c>
      <c r="O79" s="1"/>
      <c r="P79" s="5" t="s">
        <v>2008</v>
      </c>
      <c r="Y79" s="15"/>
      <c r="Z79" s="5"/>
      <c r="AA79" s="12" t="s">
        <v>175</v>
      </c>
      <c r="AB79" s="7" t="s">
        <v>2584</v>
      </c>
      <c r="AC79" s="5" t="s">
        <v>662</v>
      </c>
      <c r="AD79" s="1" t="s">
        <v>31</v>
      </c>
      <c r="AL79"/>
    </row>
    <row r="80" spans="1:38" ht="15" customHeight="1" x14ac:dyDescent="0.3">
      <c r="A80" s="1" t="s">
        <v>668</v>
      </c>
      <c r="B80" s="1" t="s">
        <v>41</v>
      </c>
      <c r="C80" s="1" t="s">
        <v>177</v>
      </c>
      <c r="D80" t="s">
        <v>34</v>
      </c>
      <c r="F80" s="1">
        <v>1</v>
      </c>
      <c r="H80" s="1" t="str">
        <f>IF(OR(Table1[[#This Row],[Unit]]="W",Table1[[#This Row],[Unit]]="VAR",Table1[[#This Row],[Unit]]="VA",Table1[[#This Row],[Unit]]="Wh"),1000,
IF(OR(Table1[[#This Row],[Unit]]="MW",Table1[[#This Row],[Unit]]="MVAR",Table1[[#This Row],[Unit]]="MVA",Table1[[#This Row],[Unit]]="MWh",Table1[[#This Row],[Unit]]="kV"),0.001,
IF(OR(Table1[[#This Row],[Unit]]="mA",Table1[[#This Row],[Unit]]="mV"),1000,"")))</f>
        <v/>
      </c>
      <c r="J80" s="1" t="str">
        <f>IF(ISBLANK(Table1[[#This Row],[Scale]]),
IF(Table1[[#This Row],[FIMS Scale]]="","",Table1[[#This Row],[FIMS Scale]]),
IF(Table1[[#This Row],[FIMS Scale]]="",1/Table1[[#This Row],[Scale]],Table1[[#This Row],[FIMS Scale]]/Table1[[#This Row],[Scale]]))</f>
        <v/>
      </c>
      <c r="K80" s="7">
        <f>IF(Table1[[#This Row],[Address Original]]&gt;0,Table1[[#This Row],[Address Original]]-40001,"")</f>
        <v>540</v>
      </c>
      <c r="L80" s="1">
        <v>40541</v>
      </c>
      <c r="M80" s="1" t="s">
        <v>32</v>
      </c>
      <c r="O80" s="1"/>
      <c r="P80" s="5" t="s">
        <v>2009</v>
      </c>
      <c r="Y80" s="15"/>
      <c r="Z80" s="5"/>
      <c r="AA80" s="12" t="s">
        <v>133</v>
      </c>
      <c r="AB80" s="7" t="s">
        <v>2584</v>
      </c>
      <c r="AC80" s="5" t="s">
        <v>679</v>
      </c>
      <c r="AD80" s="1" t="s">
        <v>31</v>
      </c>
      <c r="AE80" s="1" t="s">
        <v>669</v>
      </c>
      <c r="AL80"/>
    </row>
    <row r="81" spans="1:38" ht="15" customHeight="1" x14ac:dyDescent="0.3">
      <c r="A81" s="1" t="s">
        <v>670</v>
      </c>
      <c r="B81" s="1" t="s">
        <v>41</v>
      </c>
      <c r="C81" s="1" t="s">
        <v>176</v>
      </c>
      <c r="D81" t="s">
        <v>34</v>
      </c>
      <c r="E81" s="1" t="s">
        <v>44</v>
      </c>
      <c r="F81" s="1">
        <v>1</v>
      </c>
      <c r="G81" s="1">
        <v>10</v>
      </c>
      <c r="H81" s="1" t="str">
        <f>IF(OR(Table1[[#This Row],[Unit]]="W",Table1[[#This Row],[Unit]]="VAR",Table1[[#This Row],[Unit]]="VA",Table1[[#This Row],[Unit]]="Wh"),1000,
IF(OR(Table1[[#This Row],[Unit]]="MW",Table1[[#This Row],[Unit]]="MVAR",Table1[[#This Row],[Unit]]="MVA",Table1[[#This Row],[Unit]]="MWh",Table1[[#This Row],[Unit]]="kV"),0.001,
IF(OR(Table1[[#This Row],[Unit]]="mA",Table1[[#This Row],[Unit]]="mV"),1000,"")))</f>
        <v/>
      </c>
      <c r="J81" s="1">
        <f>IF(ISBLANK(Table1[[#This Row],[Scale]]),
IF(Table1[[#This Row],[FIMS Scale]]="","",Table1[[#This Row],[FIMS Scale]]),
IF(Table1[[#This Row],[FIMS Scale]]="",1/Table1[[#This Row],[Scale]],Table1[[#This Row],[FIMS Scale]]/Table1[[#This Row],[Scale]]))</f>
        <v>0.1</v>
      </c>
      <c r="K81" s="7">
        <f>IF(Table1[[#This Row],[Address Original]]&gt;0,Table1[[#This Row],[Address Original]]-40001,"")</f>
        <v>541</v>
      </c>
      <c r="L81" s="1">
        <v>40542</v>
      </c>
      <c r="M81" s="1" t="s">
        <v>32</v>
      </c>
      <c r="O81" s="1"/>
      <c r="P81" s="5" t="s">
        <v>2010</v>
      </c>
      <c r="Y81" s="15"/>
      <c r="Z81" s="5"/>
      <c r="AA81" s="12" t="s">
        <v>178</v>
      </c>
      <c r="AB81" s="7" t="s">
        <v>2584</v>
      </c>
      <c r="AC81" s="5" t="s">
        <v>680</v>
      </c>
      <c r="AD81" s="1" t="s">
        <v>31</v>
      </c>
      <c r="AL81"/>
    </row>
    <row r="82" spans="1:38" ht="15" customHeight="1" x14ac:dyDescent="0.3">
      <c r="A82" s="1" t="s">
        <v>671</v>
      </c>
      <c r="B82" s="1" t="s">
        <v>41</v>
      </c>
      <c r="C82" s="1" t="s">
        <v>180</v>
      </c>
      <c r="D82" t="s">
        <v>34</v>
      </c>
      <c r="E82" s="1" t="s">
        <v>44</v>
      </c>
      <c r="F82" s="1">
        <v>1</v>
      </c>
      <c r="G82" s="1">
        <v>10</v>
      </c>
      <c r="H82" s="1" t="str">
        <f>IF(OR(Table1[[#This Row],[Unit]]="W",Table1[[#This Row],[Unit]]="VAR",Table1[[#This Row],[Unit]]="VA",Table1[[#This Row],[Unit]]="Wh"),1000,
IF(OR(Table1[[#This Row],[Unit]]="MW",Table1[[#This Row],[Unit]]="MVAR",Table1[[#This Row],[Unit]]="MVA",Table1[[#This Row],[Unit]]="MWh",Table1[[#This Row],[Unit]]="kV"),0.001,
IF(OR(Table1[[#This Row],[Unit]]="mA",Table1[[#This Row],[Unit]]="mV"),1000,"")))</f>
        <v/>
      </c>
      <c r="J82" s="1">
        <f>IF(ISBLANK(Table1[[#This Row],[Scale]]),
IF(Table1[[#This Row],[FIMS Scale]]="","",Table1[[#This Row],[FIMS Scale]]),
IF(Table1[[#This Row],[FIMS Scale]]="",1/Table1[[#This Row],[Scale]],Table1[[#This Row],[FIMS Scale]]/Table1[[#This Row],[Scale]]))</f>
        <v>0.1</v>
      </c>
      <c r="K82" s="7">
        <f>IF(Table1[[#This Row],[Address Original]]&gt;0,Table1[[#This Row],[Address Original]]-40001,"")</f>
        <v>543</v>
      </c>
      <c r="L82" s="1">
        <v>40544</v>
      </c>
      <c r="M82" s="1" t="s">
        <v>32</v>
      </c>
      <c r="O82" s="1"/>
      <c r="P82" s="5" t="s">
        <v>2011</v>
      </c>
      <c r="Y82" s="15"/>
      <c r="Z82" s="5"/>
      <c r="AA82" s="12" t="s">
        <v>179</v>
      </c>
      <c r="AB82" s="7" t="s">
        <v>2584</v>
      </c>
      <c r="AC82" s="5" t="s">
        <v>681</v>
      </c>
      <c r="AD82" s="1" t="s">
        <v>31</v>
      </c>
      <c r="AL82"/>
    </row>
    <row r="83" spans="1:38" ht="15" customHeight="1" x14ac:dyDescent="0.3">
      <c r="A83" s="1" t="s">
        <v>672</v>
      </c>
      <c r="B83" s="1" t="s">
        <v>41</v>
      </c>
      <c r="C83" s="1" t="s">
        <v>181</v>
      </c>
      <c r="D83" t="s">
        <v>34</v>
      </c>
      <c r="E83" s="1" t="s">
        <v>182</v>
      </c>
      <c r="F83" s="1">
        <v>1</v>
      </c>
      <c r="G83" s="1">
        <v>10</v>
      </c>
      <c r="H83" s="1" t="str">
        <f>IF(OR(Table1[[#This Row],[Unit]]="W",Table1[[#This Row],[Unit]]="VAR",Table1[[#This Row],[Unit]]="VA",Table1[[#This Row],[Unit]]="Wh"),1000,
IF(OR(Table1[[#This Row],[Unit]]="MW",Table1[[#This Row],[Unit]]="MVAR",Table1[[#This Row],[Unit]]="MVA",Table1[[#This Row],[Unit]]="MWh",Table1[[#This Row],[Unit]]="kV"),0.001,
IF(OR(Table1[[#This Row],[Unit]]="mA",Table1[[#This Row],[Unit]]="mV"),1000,"")))</f>
        <v/>
      </c>
      <c r="J83" s="1">
        <f>IF(ISBLANK(Table1[[#This Row],[Scale]]),
IF(Table1[[#This Row],[FIMS Scale]]="","",Table1[[#This Row],[FIMS Scale]]),
IF(Table1[[#This Row],[FIMS Scale]]="",1/Table1[[#This Row],[Scale]],Table1[[#This Row],[FIMS Scale]]/Table1[[#This Row],[Scale]]))</f>
        <v>0.1</v>
      </c>
      <c r="K83" s="7">
        <f>IF(Table1[[#This Row],[Address Original]]&gt;0,Table1[[#This Row],[Address Original]]-40001,"")</f>
        <v>545</v>
      </c>
      <c r="L83" s="1">
        <v>40546</v>
      </c>
      <c r="M83" s="1" t="s">
        <v>32</v>
      </c>
      <c r="O83" s="1"/>
      <c r="P83" s="5" t="s">
        <v>2012</v>
      </c>
      <c r="Y83" s="15"/>
      <c r="Z83" s="5"/>
      <c r="AA83" s="12" t="s">
        <v>183</v>
      </c>
      <c r="AB83" s="7" t="s">
        <v>2584</v>
      </c>
      <c r="AC83" s="5" t="s">
        <v>682</v>
      </c>
      <c r="AD83" s="1" t="s">
        <v>31</v>
      </c>
      <c r="AL83"/>
    </row>
    <row r="84" spans="1:38" ht="15" customHeight="1" x14ac:dyDescent="0.3">
      <c r="A84" s="1" t="s">
        <v>673</v>
      </c>
      <c r="B84" s="1" t="s">
        <v>41</v>
      </c>
      <c r="C84" s="1" t="s">
        <v>184</v>
      </c>
      <c r="D84" s="1" t="s">
        <v>34</v>
      </c>
      <c r="E84" s="1" t="s">
        <v>182</v>
      </c>
      <c r="F84" s="1">
        <v>1</v>
      </c>
      <c r="G84" s="1">
        <v>10</v>
      </c>
      <c r="J84" s="1">
        <f>IF(ISBLANK(Table1[[#This Row],[Scale]]),
IF(Table1[[#This Row],[FIMS Scale]]="","",Table1[[#This Row],[FIMS Scale]]),
IF(Table1[[#This Row],[FIMS Scale]]="",1/Table1[[#This Row],[Scale]],Table1[[#This Row],[FIMS Scale]]/Table1[[#This Row],[Scale]]))</f>
        <v>0.1</v>
      </c>
      <c r="K84" s="7">
        <f>IF(Table1[[#This Row],[Address Original]]&gt;0,Table1[[#This Row],[Address Original]]-40001,"")</f>
        <v>546</v>
      </c>
      <c r="L84" s="1">
        <v>40547</v>
      </c>
      <c r="M84" s="1" t="s">
        <v>32</v>
      </c>
      <c r="O84" s="1"/>
      <c r="P84" s="5" t="s">
        <v>2013</v>
      </c>
      <c r="Y84" s="15"/>
      <c r="Z84" s="5"/>
      <c r="AA84" s="12" t="s">
        <v>185</v>
      </c>
      <c r="AB84" s="7" t="s">
        <v>2584</v>
      </c>
      <c r="AC84" s="5" t="s">
        <v>683</v>
      </c>
      <c r="AD84" s="1" t="s">
        <v>31</v>
      </c>
      <c r="AL84"/>
    </row>
    <row r="85" spans="1:38" ht="15" customHeight="1" x14ac:dyDescent="0.3">
      <c r="A85" s="1" t="s">
        <v>674</v>
      </c>
      <c r="B85" s="1" t="s">
        <v>41</v>
      </c>
      <c r="C85" s="1" t="s">
        <v>186</v>
      </c>
      <c r="D85" s="1" t="s">
        <v>34</v>
      </c>
      <c r="F85" s="1">
        <v>1</v>
      </c>
      <c r="G85" s="1">
        <v>100</v>
      </c>
      <c r="H85" s="1" t="str">
        <f>IF(OR(Table1[[#This Row],[Unit]]="W",Table1[[#This Row],[Unit]]="VAR",Table1[[#This Row],[Unit]]="VA",Table1[[#This Row],[Unit]]="Wh"),1000,
IF(OR(Table1[[#This Row],[Unit]]="MW",Table1[[#This Row],[Unit]]="MVAR",Table1[[#This Row],[Unit]]="MVA",Table1[[#This Row],[Unit]]="MWh",Table1[[#This Row],[Unit]]="kV"),0.001,
IF(OR(Table1[[#This Row],[Unit]]="mA",Table1[[#This Row],[Unit]]="mV"),1000,"")))</f>
        <v/>
      </c>
      <c r="J85" s="1">
        <f>IF(ISBLANK(Table1[[#This Row],[Scale]]),
IF(Table1[[#This Row],[FIMS Scale]]="","",Table1[[#This Row],[FIMS Scale]]),
IF(Table1[[#This Row],[FIMS Scale]]="",1/Table1[[#This Row],[Scale]],Table1[[#This Row],[FIMS Scale]]/Table1[[#This Row],[Scale]]))</f>
        <v>0.01</v>
      </c>
      <c r="K85" s="7">
        <f>IF(Table1[[#This Row],[Address Original]]&gt;0,Table1[[#This Row],[Address Original]]-40001,"")</f>
        <v>549</v>
      </c>
      <c r="L85" s="1">
        <v>40550</v>
      </c>
      <c r="M85" s="1" t="s">
        <v>32</v>
      </c>
      <c r="O85" s="1"/>
      <c r="P85" s="5" t="s">
        <v>2014</v>
      </c>
      <c r="Y85" s="15"/>
      <c r="Z85" s="5"/>
      <c r="AA85" s="12" t="s">
        <v>189</v>
      </c>
      <c r="AB85" s="7" t="s">
        <v>2584</v>
      </c>
      <c r="AC85" s="5" t="s">
        <v>684</v>
      </c>
      <c r="AD85" s="1" t="s">
        <v>31</v>
      </c>
      <c r="AL85"/>
    </row>
    <row r="86" spans="1:38" ht="15" customHeight="1" x14ac:dyDescent="0.3">
      <c r="A86" s="1" t="s">
        <v>675</v>
      </c>
      <c r="B86" s="1" t="s">
        <v>41</v>
      </c>
      <c r="C86" s="1" t="s">
        <v>188</v>
      </c>
      <c r="D86" t="s">
        <v>34</v>
      </c>
      <c r="E86" s="1" t="s">
        <v>44</v>
      </c>
      <c r="F86" s="1">
        <v>1</v>
      </c>
      <c r="G86" s="1">
        <v>10</v>
      </c>
      <c r="H86" s="1" t="str">
        <f>IF(OR(Table1[[#This Row],[Unit]]="W",Table1[[#This Row],[Unit]]="VAR",Table1[[#This Row],[Unit]]="VA",Table1[[#This Row],[Unit]]="Wh"),1000,
IF(OR(Table1[[#This Row],[Unit]]="MW",Table1[[#This Row],[Unit]]="MVAR",Table1[[#This Row],[Unit]]="MVA",Table1[[#This Row],[Unit]]="MWh",Table1[[#This Row],[Unit]]="kV"),0.001,
IF(OR(Table1[[#This Row],[Unit]]="mA",Table1[[#This Row],[Unit]]="mV"),1000,"")))</f>
        <v/>
      </c>
      <c r="J86" s="1">
        <f>IF(ISBLANK(Table1[[#This Row],[Scale]]),
IF(Table1[[#This Row],[FIMS Scale]]="","",Table1[[#This Row],[FIMS Scale]]),
IF(Table1[[#This Row],[FIMS Scale]]="",1/Table1[[#This Row],[Scale]],Table1[[#This Row],[FIMS Scale]]/Table1[[#This Row],[Scale]]))</f>
        <v>0.1</v>
      </c>
      <c r="K86" s="7">
        <f>IF(Table1[[#This Row],[Address Original]]&gt;0,Table1[[#This Row],[Address Original]]-40001,"")</f>
        <v>542</v>
      </c>
      <c r="L86" s="1">
        <v>40543</v>
      </c>
      <c r="M86" s="1" t="s">
        <v>32</v>
      </c>
      <c r="O86" s="1"/>
      <c r="P86" s="5" t="s">
        <v>2015</v>
      </c>
      <c r="Y86" s="15"/>
      <c r="Z86" s="5"/>
      <c r="AA86" s="12" t="s">
        <v>187</v>
      </c>
      <c r="AB86" s="7" t="s">
        <v>2584</v>
      </c>
      <c r="AC86" s="5" t="s">
        <v>685</v>
      </c>
      <c r="AD86" s="1" t="s">
        <v>31</v>
      </c>
      <c r="AL86"/>
    </row>
    <row r="87" spans="1:38" ht="15" customHeight="1" x14ac:dyDescent="0.3">
      <c r="A87" s="1" t="s">
        <v>676</v>
      </c>
      <c r="B87" s="1" t="s">
        <v>41</v>
      </c>
      <c r="C87" s="1" t="s">
        <v>190</v>
      </c>
      <c r="D87" t="s">
        <v>34</v>
      </c>
      <c r="E87" s="1" t="s">
        <v>44</v>
      </c>
      <c r="F87" s="1">
        <v>1</v>
      </c>
      <c r="G87" s="1">
        <v>10</v>
      </c>
      <c r="H87" s="1" t="str">
        <f>IF(OR(Table1[[#This Row],[Unit]]="W",Table1[[#This Row],[Unit]]="VAR",Table1[[#This Row],[Unit]]="VA",Table1[[#This Row],[Unit]]="Wh"),1000,
IF(OR(Table1[[#This Row],[Unit]]="MW",Table1[[#This Row],[Unit]]="MVAR",Table1[[#This Row],[Unit]]="MVA",Table1[[#This Row],[Unit]]="MWh",Table1[[#This Row],[Unit]]="kV"),0.001,
IF(OR(Table1[[#This Row],[Unit]]="mA",Table1[[#This Row],[Unit]]="mV"),1000,"")))</f>
        <v/>
      </c>
      <c r="J87" s="1">
        <f>IF(ISBLANK(Table1[[#This Row],[Scale]]),
IF(Table1[[#This Row],[FIMS Scale]]="","",Table1[[#This Row],[FIMS Scale]]),
IF(Table1[[#This Row],[FIMS Scale]]="",1/Table1[[#This Row],[Scale]],Table1[[#This Row],[FIMS Scale]]/Table1[[#This Row],[Scale]]))</f>
        <v>0.1</v>
      </c>
      <c r="K87" s="7">
        <f>IF(Table1[[#This Row],[Address Original]]&gt;0,Table1[[#This Row],[Address Original]]-40001,"")</f>
        <v>544</v>
      </c>
      <c r="L87" s="1">
        <v>40545</v>
      </c>
      <c r="M87" s="1" t="s">
        <v>32</v>
      </c>
      <c r="O87" s="1"/>
      <c r="P87" s="5" t="s">
        <v>2016</v>
      </c>
      <c r="Y87" s="15"/>
      <c r="Z87" s="5"/>
      <c r="AA87" s="12" t="s">
        <v>179</v>
      </c>
      <c r="AB87" s="7" t="s">
        <v>2584</v>
      </c>
      <c r="AC87" s="5" t="s">
        <v>686</v>
      </c>
      <c r="AD87" s="1" t="s">
        <v>31</v>
      </c>
      <c r="AL87"/>
    </row>
    <row r="88" spans="1:38" ht="15" customHeight="1" x14ac:dyDescent="0.3">
      <c r="A88" s="1" t="s">
        <v>677</v>
      </c>
      <c r="B88" s="1" t="s">
        <v>41</v>
      </c>
      <c r="C88" s="1" t="s">
        <v>191</v>
      </c>
      <c r="D88" t="s">
        <v>34</v>
      </c>
      <c r="F88" s="1">
        <v>1</v>
      </c>
      <c r="G88" s="1">
        <v>10</v>
      </c>
      <c r="H88" s="1" t="str">
        <f>IF(OR(Table1[[#This Row],[Unit]]="W",Table1[[#This Row],[Unit]]="VAR",Table1[[#This Row],[Unit]]="VA",Table1[[#This Row],[Unit]]="Wh"),1000,
IF(OR(Table1[[#This Row],[Unit]]="MW",Table1[[#This Row],[Unit]]="MVAR",Table1[[#This Row],[Unit]]="MVA",Table1[[#This Row],[Unit]]="MWh",Table1[[#This Row],[Unit]]="kV"),0.001,
IF(OR(Table1[[#This Row],[Unit]]="mA",Table1[[#This Row],[Unit]]="mV"),1000,"")))</f>
        <v/>
      </c>
      <c r="J88" s="1">
        <f>IF(ISBLANK(Table1[[#This Row],[Scale]]),
IF(Table1[[#This Row],[FIMS Scale]]="","",Table1[[#This Row],[FIMS Scale]]),
IF(Table1[[#This Row],[FIMS Scale]]="",1/Table1[[#This Row],[Scale]],Table1[[#This Row],[FIMS Scale]]/Table1[[#This Row],[Scale]]))</f>
        <v>0.1</v>
      </c>
      <c r="K88" s="7">
        <f>IF(Table1[[#This Row],[Address Original]]&gt;0,Table1[[#This Row],[Address Original]]-40001,"")</f>
        <v>547</v>
      </c>
      <c r="L88" s="1">
        <v>40548</v>
      </c>
      <c r="M88" s="1" t="s">
        <v>32</v>
      </c>
      <c r="O88" s="1"/>
      <c r="P88" s="5" t="s">
        <v>2017</v>
      </c>
      <c r="Y88" s="15"/>
      <c r="Z88" s="5"/>
      <c r="AA88" s="12" t="s">
        <v>192</v>
      </c>
      <c r="AB88" s="7" t="s">
        <v>2584</v>
      </c>
      <c r="AC88" s="5" t="s">
        <v>687</v>
      </c>
      <c r="AD88" s="1" t="s">
        <v>31</v>
      </c>
      <c r="AL88"/>
    </row>
    <row r="89" spans="1:38" ht="15" customHeight="1" x14ac:dyDescent="0.3">
      <c r="A89" s="1" t="s">
        <v>678</v>
      </c>
      <c r="B89" s="1" t="s">
        <v>41</v>
      </c>
      <c r="C89" s="1" t="s">
        <v>193</v>
      </c>
      <c r="D89" s="1" t="s">
        <v>34</v>
      </c>
      <c r="E89" s="1" t="s">
        <v>182</v>
      </c>
      <c r="F89" s="1">
        <v>1</v>
      </c>
      <c r="G89" s="1">
        <v>10</v>
      </c>
      <c r="J89" s="1">
        <f>IF(ISBLANK(Table1[[#This Row],[Scale]]),
IF(Table1[[#This Row],[FIMS Scale]]="","",Table1[[#This Row],[FIMS Scale]]),
IF(Table1[[#This Row],[FIMS Scale]]="",1/Table1[[#This Row],[Scale]],Table1[[#This Row],[FIMS Scale]]/Table1[[#This Row],[Scale]]))</f>
        <v>0.1</v>
      </c>
      <c r="K89" s="7">
        <f>IF(Table1[[#This Row],[Address Original]]&gt;0,Table1[[#This Row],[Address Original]]-40001,"")</f>
        <v>548</v>
      </c>
      <c r="L89" s="1">
        <v>40549</v>
      </c>
      <c r="M89" s="1" t="s">
        <v>32</v>
      </c>
      <c r="O89" s="1"/>
      <c r="P89" s="5" t="s">
        <v>2018</v>
      </c>
      <c r="Y89" s="15"/>
      <c r="Z89" s="5"/>
      <c r="AA89" s="12" t="s">
        <v>185</v>
      </c>
      <c r="AB89" s="7" t="s">
        <v>2584</v>
      </c>
      <c r="AC89" s="5" t="s">
        <v>688</v>
      </c>
      <c r="AD89" s="1" t="s">
        <v>31</v>
      </c>
      <c r="AL89"/>
    </row>
    <row r="90" spans="1:38" ht="15" customHeight="1" x14ac:dyDescent="0.3">
      <c r="A90" s="1" t="s">
        <v>689</v>
      </c>
      <c r="B90" s="1" t="s">
        <v>41</v>
      </c>
      <c r="C90" s="1" t="s">
        <v>690</v>
      </c>
      <c r="D90" s="1" t="s">
        <v>34</v>
      </c>
      <c r="F90" s="1">
        <v>1</v>
      </c>
      <c r="H90" s="1" t="str">
        <f>IF(OR(Table1[[#This Row],[Unit]]="W",Table1[[#This Row],[Unit]]="VAR",Table1[[#This Row],[Unit]]="VA",Table1[[#This Row],[Unit]]="Wh"),1000,
IF(OR(Table1[[#This Row],[Unit]]="MW",Table1[[#This Row],[Unit]]="MVAR",Table1[[#This Row],[Unit]]="MVA",Table1[[#This Row],[Unit]]="MWh",Table1[[#This Row],[Unit]]="kV"),0.001,
IF(OR(Table1[[#This Row],[Unit]]="mA",Table1[[#This Row],[Unit]]="mV"),1000,"")))</f>
        <v/>
      </c>
      <c r="J90" s="1" t="str">
        <f>IF(ISBLANK(Table1[[#This Row],[Scale]]),
IF(Table1[[#This Row],[FIMS Scale]]="","",Table1[[#This Row],[FIMS Scale]]),
IF(Table1[[#This Row],[FIMS Scale]]="",1/Table1[[#This Row],[Scale]],Table1[[#This Row],[FIMS Scale]]/Table1[[#This Row],[Scale]]))</f>
        <v/>
      </c>
      <c r="K90" s="7">
        <f>IF(Table1[[#This Row],[Address Original]]&gt;0,Table1[[#This Row],[Address Original]]-40001,"")</f>
        <v>7021</v>
      </c>
      <c r="L90" s="1">
        <v>47022</v>
      </c>
      <c r="M90" s="1" t="s">
        <v>32</v>
      </c>
      <c r="O90" s="1"/>
      <c r="P90" s="5" t="s">
        <v>2019</v>
      </c>
      <c r="Q90" s="5"/>
      <c r="R90" s="5"/>
      <c r="S90" s="5"/>
      <c r="T90" s="5"/>
      <c r="U90" s="5"/>
      <c r="V90" s="5"/>
      <c r="W90" s="5"/>
      <c r="X90" s="5"/>
      <c r="Y90" s="5"/>
      <c r="Z90" s="5"/>
      <c r="AA90" s="12" t="s">
        <v>133</v>
      </c>
      <c r="AB90" s="7" t="s">
        <v>2584</v>
      </c>
      <c r="AC90" s="5" t="s">
        <v>700</v>
      </c>
      <c r="AD90" s="1" t="s">
        <v>31</v>
      </c>
      <c r="AL90"/>
    </row>
    <row r="91" spans="1:38" ht="15" customHeight="1" x14ac:dyDescent="0.3">
      <c r="A91" s="1" t="s">
        <v>695</v>
      </c>
      <c r="B91" s="1" t="s">
        <v>41</v>
      </c>
      <c r="C91" s="1" t="s">
        <v>691</v>
      </c>
      <c r="D91" s="1" t="s">
        <v>34</v>
      </c>
      <c r="F91" s="1">
        <v>1</v>
      </c>
      <c r="H91" s="1" t="str">
        <f>IF(OR(Table1[[#This Row],[Unit]]="W",Table1[[#This Row],[Unit]]="VAR",Table1[[#This Row],[Unit]]="VA",Table1[[#This Row],[Unit]]="Wh"),1000,
IF(OR(Table1[[#This Row],[Unit]]="MW",Table1[[#This Row],[Unit]]="MVAR",Table1[[#This Row],[Unit]]="MVA",Table1[[#This Row],[Unit]]="MWh",Table1[[#This Row],[Unit]]="kV"),0.001,
IF(OR(Table1[[#This Row],[Unit]]="mA",Table1[[#This Row],[Unit]]="mV"),1000,"")))</f>
        <v/>
      </c>
      <c r="J91" s="1" t="str">
        <f>IF(ISBLANK(Table1[[#This Row],[Scale]]),
IF(Table1[[#This Row],[FIMS Scale]]="","",Table1[[#This Row],[FIMS Scale]]),
IF(Table1[[#This Row],[FIMS Scale]]="",1/Table1[[#This Row],[Scale]],Table1[[#This Row],[FIMS Scale]]/Table1[[#This Row],[Scale]]))</f>
        <v/>
      </c>
      <c r="K91" s="7">
        <f>IF(Table1[[#This Row],[Address Original]]&gt;0,Table1[[#This Row],[Address Original]]-40001,"")</f>
        <v>7024</v>
      </c>
      <c r="L91" s="1">
        <v>47025</v>
      </c>
      <c r="M91" s="1" t="s">
        <v>32</v>
      </c>
      <c r="O91" s="1"/>
      <c r="P91" s="5" t="s">
        <v>2020</v>
      </c>
      <c r="Q91" s="5"/>
      <c r="R91" s="5"/>
      <c r="S91" s="5"/>
      <c r="T91" s="5"/>
      <c r="U91" s="5"/>
      <c r="V91" s="5"/>
      <c r="W91" s="5"/>
      <c r="X91" s="5"/>
      <c r="Y91" s="5"/>
      <c r="Z91" s="5"/>
      <c r="AA91" s="12" t="s">
        <v>133</v>
      </c>
      <c r="AB91" s="7" t="s">
        <v>2584</v>
      </c>
      <c r="AC91" s="5" t="s">
        <v>701</v>
      </c>
      <c r="AD91" s="1" t="s">
        <v>31</v>
      </c>
      <c r="AL91"/>
    </row>
    <row r="92" spans="1:38" ht="15" customHeight="1" x14ac:dyDescent="0.3">
      <c r="A92" s="1" t="s">
        <v>696</v>
      </c>
      <c r="B92" s="1" t="s">
        <v>41</v>
      </c>
      <c r="C92" s="1" t="s">
        <v>692</v>
      </c>
      <c r="D92" s="1" t="s">
        <v>34</v>
      </c>
      <c r="F92" s="1">
        <v>1</v>
      </c>
      <c r="H92" s="1" t="str">
        <f>IF(OR(Table1[[#This Row],[Unit]]="W",Table1[[#This Row],[Unit]]="VAR",Table1[[#This Row],[Unit]]="VA",Table1[[#This Row],[Unit]]="Wh"),1000,
IF(OR(Table1[[#This Row],[Unit]]="MW",Table1[[#This Row],[Unit]]="MVAR",Table1[[#This Row],[Unit]]="MVA",Table1[[#This Row],[Unit]]="MWh",Table1[[#This Row],[Unit]]="kV"),0.001,
IF(OR(Table1[[#This Row],[Unit]]="mA",Table1[[#This Row],[Unit]]="mV"),1000,"")))</f>
        <v/>
      </c>
      <c r="J92" s="1" t="str">
        <f>IF(ISBLANK(Table1[[#This Row],[Scale]]),
IF(Table1[[#This Row],[FIMS Scale]]="","",Table1[[#This Row],[FIMS Scale]]),
IF(Table1[[#This Row],[FIMS Scale]]="",1/Table1[[#This Row],[Scale]],Table1[[#This Row],[FIMS Scale]]/Table1[[#This Row],[Scale]]))</f>
        <v/>
      </c>
      <c r="K92" s="7">
        <f>IF(Table1[[#This Row],[Address Original]]&gt;0,Table1[[#This Row],[Address Original]]-40001,"")</f>
        <v>7027</v>
      </c>
      <c r="L92" s="1">
        <v>47028</v>
      </c>
      <c r="M92" s="1" t="s">
        <v>32</v>
      </c>
      <c r="O92" s="1"/>
      <c r="P92" s="5" t="s">
        <v>2021</v>
      </c>
      <c r="Q92" s="5"/>
      <c r="R92" s="5"/>
      <c r="S92" s="5"/>
      <c r="T92" s="5"/>
      <c r="U92" s="5"/>
      <c r="V92" s="5"/>
      <c r="W92" s="5"/>
      <c r="X92" s="5"/>
      <c r="Y92" s="5"/>
      <c r="Z92" s="5"/>
      <c r="AA92" s="12" t="s">
        <v>698</v>
      </c>
      <c r="AB92" s="7" t="s">
        <v>2584</v>
      </c>
      <c r="AC92" s="5" t="s">
        <v>702</v>
      </c>
      <c r="AD92" s="1" t="s">
        <v>31</v>
      </c>
      <c r="AL92"/>
    </row>
    <row r="93" spans="1:38" ht="15" customHeight="1" x14ac:dyDescent="0.3">
      <c r="A93" s="1" t="s">
        <v>1016</v>
      </c>
      <c r="B93" s="1" t="s">
        <v>41</v>
      </c>
      <c r="C93" s="1" t="s">
        <v>693</v>
      </c>
      <c r="D93" s="1" t="s">
        <v>34</v>
      </c>
      <c r="F93" s="1">
        <v>1</v>
      </c>
      <c r="H93" s="1" t="str">
        <f>IF(OR(Table1[[#This Row],[Unit]]="W",Table1[[#This Row],[Unit]]="VAR",Table1[[#This Row],[Unit]]="VA",Table1[[#This Row],[Unit]]="Wh"),1000,
IF(OR(Table1[[#This Row],[Unit]]="MW",Table1[[#This Row],[Unit]]="MVAR",Table1[[#This Row],[Unit]]="MVA",Table1[[#This Row],[Unit]]="MWh",Table1[[#This Row],[Unit]]="kV"),0.001,
IF(OR(Table1[[#This Row],[Unit]]="mA",Table1[[#This Row],[Unit]]="mV"),1000,"")))</f>
        <v/>
      </c>
      <c r="J93" s="1" t="str">
        <f>IF(ISBLANK(Table1[[#This Row],[Scale]]),
IF(Table1[[#This Row],[FIMS Scale]]="","",Table1[[#This Row],[FIMS Scale]]),
IF(Table1[[#This Row],[FIMS Scale]]="",1/Table1[[#This Row],[Scale]],Table1[[#This Row],[FIMS Scale]]/Table1[[#This Row],[Scale]]))</f>
        <v/>
      </c>
      <c r="K93" s="7">
        <f>IF(Table1[[#This Row],[Address Original]]&gt;0,Table1[[#This Row],[Address Original]]-40001,"")</f>
        <v>7029</v>
      </c>
      <c r="L93" s="1">
        <v>47030</v>
      </c>
      <c r="M93" s="1" t="s">
        <v>32</v>
      </c>
      <c r="O93" s="1"/>
      <c r="P93" s="5" t="s">
        <v>2022</v>
      </c>
      <c r="Q93" s="5"/>
      <c r="R93" s="5"/>
      <c r="S93" s="5"/>
      <c r="T93" s="5"/>
      <c r="U93" s="5"/>
      <c r="V93" s="5"/>
      <c r="W93" s="5"/>
      <c r="X93" s="5"/>
      <c r="Y93" s="5"/>
      <c r="Z93" s="5"/>
      <c r="AA93" s="12" t="s">
        <v>133</v>
      </c>
      <c r="AB93" s="7" t="s">
        <v>2584</v>
      </c>
      <c r="AC93" s="5" t="s">
        <v>703</v>
      </c>
      <c r="AD93" s="1" t="s">
        <v>31</v>
      </c>
      <c r="AL93"/>
    </row>
    <row r="94" spans="1:38" ht="15" customHeight="1" x14ac:dyDescent="0.3">
      <c r="A94" s="1" t="s">
        <v>1017</v>
      </c>
      <c r="B94" s="1" t="s">
        <v>41</v>
      </c>
      <c r="C94" s="1" t="s">
        <v>694</v>
      </c>
      <c r="D94" s="1" t="s">
        <v>34</v>
      </c>
      <c r="F94" s="1">
        <v>1</v>
      </c>
      <c r="H94" s="1" t="str">
        <f>IF(OR(Table1[[#This Row],[Unit]]="W",Table1[[#This Row],[Unit]]="VAR",Table1[[#This Row],[Unit]]="VA",Table1[[#This Row],[Unit]]="Wh"),1000,
IF(OR(Table1[[#This Row],[Unit]]="MW",Table1[[#This Row],[Unit]]="MVAR",Table1[[#This Row],[Unit]]="MVA",Table1[[#This Row],[Unit]]="MWh",Table1[[#This Row],[Unit]]="kV"),0.001,
IF(OR(Table1[[#This Row],[Unit]]="mA",Table1[[#This Row],[Unit]]="mV"),1000,"")))</f>
        <v/>
      </c>
      <c r="J94" s="1" t="str">
        <f>IF(ISBLANK(Table1[[#This Row],[Scale]]),
IF(Table1[[#This Row],[FIMS Scale]]="","",Table1[[#This Row],[FIMS Scale]]),
IF(Table1[[#This Row],[FIMS Scale]]="",1/Table1[[#This Row],[Scale]],Table1[[#This Row],[FIMS Scale]]/Table1[[#This Row],[Scale]]))</f>
        <v/>
      </c>
      <c r="K94" s="7">
        <f>IF(Table1[[#This Row],[Address Original]]&gt;0,Table1[[#This Row],[Address Original]]-40001,"")</f>
        <v>7030</v>
      </c>
      <c r="L94" s="1">
        <v>47031</v>
      </c>
      <c r="M94" s="1" t="s">
        <v>32</v>
      </c>
      <c r="O94" s="1"/>
      <c r="P94" s="5" t="s">
        <v>2023</v>
      </c>
      <c r="Q94" s="5"/>
      <c r="R94" s="5"/>
      <c r="S94" s="5"/>
      <c r="T94" s="5"/>
      <c r="U94" s="5"/>
      <c r="V94" s="5"/>
      <c r="W94" s="5"/>
      <c r="X94" s="5"/>
      <c r="Y94" s="5"/>
      <c r="Z94" s="5"/>
      <c r="AA94" s="12" t="s">
        <v>699</v>
      </c>
      <c r="AB94" s="7" t="s">
        <v>2584</v>
      </c>
      <c r="AC94" s="5" t="s">
        <v>704</v>
      </c>
      <c r="AD94" s="1" t="s">
        <v>31</v>
      </c>
      <c r="AE94" s="1" t="s">
        <v>697</v>
      </c>
      <c r="AL94"/>
    </row>
    <row r="95" spans="1:38" customFormat="1" ht="18" thickBot="1" x14ac:dyDescent="0.4">
      <c r="A95" s="17" t="s">
        <v>1912</v>
      </c>
      <c r="B95" s="17"/>
      <c r="C95" s="17"/>
      <c r="D95" s="17"/>
      <c r="E95" s="17"/>
      <c r="F95" s="17"/>
      <c r="G95" s="17"/>
      <c r="H95" s="17" t="str">
        <f>IF(OR(Table1[[#This Row],[Unit]]="W",Table1[[#This Row],[Unit]]="VAR",Table1[[#This Row],[Unit]]="VA",Table1[[#This Row],[Unit]]="Wh"),1000,
IF(OR(Table1[[#This Row],[Unit]]="MW",Table1[[#This Row],[Unit]]="MVAR",Table1[[#This Row],[Unit]]="MVA",Table1[[#This Row],[Unit]]="MWh",Table1[[#This Row],[Unit]]="kV"),0.001,
IF(OR(Table1[[#This Row],[Unit]]="mA",Table1[[#This Row],[Unit]]="mV"),1000,"")))</f>
        <v/>
      </c>
      <c r="I95" s="18"/>
      <c r="J95" s="17" t="str">
        <f>IF(ISBLANK(Table1[[#This Row],[Scale]]),
IF(Table1[[#This Row],[FIMS Scale]]="","",Table1[[#This Row],[FIMS Scale]]),
IF(Table1[[#This Row],[FIMS Scale]]="",1/Table1[[#This Row],[Scale]],Table1[[#This Row],[FIMS Scale]]/Table1[[#This Row],[Scale]]))</f>
        <v/>
      </c>
      <c r="K95" s="17" t="str">
        <f>IF(Table1[[#This Row],[Address Original]]&gt;0,Table1[[#This Row],[Address Original]]-40001,"")</f>
        <v/>
      </c>
      <c r="L95" s="17"/>
      <c r="M95" s="17"/>
      <c r="N95" s="17"/>
      <c r="O95" s="17"/>
      <c r="P95" s="17"/>
      <c r="Q95" s="17" t="s">
        <v>2582</v>
      </c>
      <c r="R95" s="17"/>
      <c r="S95" s="17"/>
      <c r="T95" s="17"/>
      <c r="U95" s="17"/>
      <c r="V95" s="17"/>
      <c r="W95" s="17">
        <v>500</v>
      </c>
      <c r="X95" s="17">
        <v>20</v>
      </c>
      <c r="Y95" s="17">
        <v>98</v>
      </c>
      <c r="Z95" s="17"/>
      <c r="AA95" s="17"/>
      <c r="AB95" s="17"/>
      <c r="AC95" s="17"/>
      <c r="AD95" s="17"/>
      <c r="AE95" s="17"/>
      <c r="AF95" s="17"/>
      <c r="AG95" s="17"/>
      <c r="AH95" s="17"/>
      <c r="AI95" s="17"/>
    </row>
    <row r="96" spans="1:38" ht="15" customHeight="1" thickTop="1" x14ac:dyDescent="0.3">
      <c r="A96" s="1" t="s">
        <v>752</v>
      </c>
      <c r="B96" s="1" t="s">
        <v>41</v>
      </c>
      <c r="C96" s="1" t="s">
        <v>194</v>
      </c>
      <c r="D96" s="1" t="s">
        <v>34</v>
      </c>
      <c r="F96" s="1">
        <v>1</v>
      </c>
      <c r="J96" s="1" t="str">
        <f>IF(ISBLANK(Table1[[#This Row],[Scale]]),
IF(Table1[[#This Row],[FIMS Scale]]="","",Table1[[#This Row],[FIMS Scale]]),
IF(Table1[[#This Row],[FIMS Scale]]="",1/Table1[[#This Row],[Scale]],Table1[[#This Row],[FIMS Scale]]/Table1[[#This Row],[Scale]]))</f>
        <v/>
      </c>
      <c r="K96" s="7">
        <f>IF(Table1[[#This Row],[Address Original]]&gt;0,Table1[[#This Row],[Address Original]]-40001,"")</f>
        <v>300</v>
      </c>
      <c r="L96" s="1">
        <v>40301</v>
      </c>
      <c r="M96" s="1" t="s">
        <v>195</v>
      </c>
      <c r="O96" s="1"/>
      <c r="P96" s="5" t="s">
        <v>2024</v>
      </c>
      <c r="Y96" s="15"/>
      <c r="Z96" s="5"/>
      <c r="AA96" s="12"/>
      <c r="AB96" s="7" t="s">
        <v>2584</v>
      </c>
      <c r="AC96" s="5" t="s">
        <v>820</v>
      </c>
      <c r="AD96" s="1" t="s">
        <v>31</v>
      </c>
      <c r="AE96" s="1" t="s">
        <v>751</v>
      </c>
      <c r="AL96"/>
    </row>
    <row r="97" spans="1:38" ht="15" customHeight="1" x14ac:dyDescent="0.3">
      <c r="A97" s="1" t="s">
        <v>705</v>
      </c>
      <c r="B97" s="1" t="s">
        <v>41</v>
      </c>
      <c r="C97" s="1" t="s">
        <v>197</v>
      </c>
      <c r="D97" s="1" t="s">
        <v>34</v>
      </c>
      <c r="F97" s="1">
        <v>1</v>
      </c>
      <c r="H97" s="1" t="str">
        <f>IF(OR(Table1[[#This Row],[Unit]]="W",Table1[[#This Row],[Unit]]="VAR",Table1[[#This Row],[Unit]]="VA",Table1[[#This Row],[Unit]]="Wh"),1000,
IF(OR(Table1[[#This Row],[Unit]]="MW",Table1[[#This Row],[Unit]]="MVAR",Table1[[#This Row],[Unit]]="MVA",Table1[[#This Row],[Unit]]="MWh",Table1[[#This Row],[Unit]]="kV"),0.001,
IF(OR(Table1[[#This Row],[Unit]]="mA",Table1[[#This Row],[Unit]]="mV"),1000,"")))</f>
        <v/>
      </c>
      <c r="J97" s="1" t="str">
        <f>IF(ISBLANK(Table1[[#This Row],[Scale]]),
IF(Table1[[#This Row],[FIMS Scale]]="","",Table1[[#This Row],[FIMS Scale]]),
IF(Table1[[#This Row],[FIMS Scale]]="",1/Table1[[#This Row],[Scale]],Table1[[#This Row],[FIMS Scale]]/Table1[[#This Row],[Scale]]))</f>
        <v/>
      </c>
      <c r="K97" s="7">
        <f>IF(Table1[[#This Row],[Address Original]]&gt;0,Table1[[#This Row],[Address Original]]-40001,"")</f>
        <v>300</v>
      </c>
      <c r="L97" s="1">
        <v>40301</v>
      </c>
      <c r="M97" s="1" t="s">
        <v>42</v>
      </c>
      <c r="N97" s="1">
        <v>0</v>
      </c>
      <c r="O97" s="1"/>
      <c r="P97" s="5" t="s">
        <v>2025</v>
      </c>
      <c r="Y97" s="15"/>
      <c r="Z97" s="5"/>
      <c r="AA97" s="12"/>
      <c r="AB97" s="7" t="s">
        <v>2584</v>
      </c>
      <c r="AC97" s="5" t="s">
        <v>798</v>
      </c>
      <c r="AD97" s="1" t="s">
        <v>31</v>
      </c>
      <c r="AL97"/>
    </row>
    <row r="98" spans="1:38" ht="15" customHeight="1" x14ac:dyDescent="0.3">
      <c r="A98" s="1" t="s">
        <v>706</v>
      </c>
      <c r="B98" s="1" t="s">
        <v>41</v>
      </c>
      <c r="C98" s="1" t="s">
        <v>196</v>
      </c>
      <c r="D98" s="1" t="s">
        <v>34</v>
      </c>
      <c r="F98" s="1">
        <v>1</v>
      </c>
      <c r="J98" s="1" t="str">
        <f>IF(ISBLANK(Table1[[#This Row],[Scale]]),
IF(Table1[[#This Row],[FIMS Scale]]="","",Table1[[#This Row],[FIMS Scale]]),
IF(Table1[[#This Row],[FIMS Scale]]="",1/Table1[[#This Row],[Scale]],Table1[[#This Row],[FIMS Scale]]/Table1[[#This Row],[Scale]]))</f>
        <v/>
      </c>
      <c r="K98" s="7">
        <f>IF(Table1[[#This Row],[Address Original]]&gt;0,Table1[[#This Row],[Address Original]]-40001,"")</f>
        <v>300</v>
      </c>
      <c r="L98" s="1">
        <v>40301</v>
      </c>
      <c r="M98" s="1" t="s">
        <v>42</v>
      </c>
      <c r="N98" s="1">
        <v>1</v>
      </c>
      <c r="O98" s="1"/>
      <c r="P98" s="5" t="s">
        <v>2026</v>
      </c>
      <c r="Y98" s="15"/>
      <c r="Z98" s="5"/>
      <c r="AA98" s="12"/>
      <c r="AB98" s="7" t="s">
        <v>2584</v>
      </c>
      <c r="AC98" s="5" t="s">
        <v>799</v>
      </c>
      <c r="AD98" s="1" t="s">
        <v>31</v>
      </c>
      <c r="AL98"/>
    </row>
    <row r="99" spans="1:38" ht="15" customHeight="1" x14ac:dyDescent="0.3">
      <c r="A99" s="1" t="s">
        <v>707</v>
      </c>
      <c r="B99" s="1" t="s">
        <v>41</v>
      </c>
      <c r="C99" s="1" t="s">
        <v>198</v>
      </c>
      <c r="D99" s="1" t="s">
        <v>34</v>
      </c>
      <c r="F99" s="1">
        <v>1</v>
      </c>
      <c r="H99" s="1" t="str">
        <f>IF(OR(Table1[[#This Row],[Unit]]="W",Table1[[#This Row],[Unit]]="VAR",Table1[[#This Row],[Unit]]="VA",Table1[[#This Row],[Unit]]="Wh"),1000,
IF(OR(Table1[[#This Row],[Unit]]="MW",Table1[[#This Row],[Unit]]="MVAR",Table1[[#This Row],[Unit]]="MVA",Table1[[#This Row],[Unit]]="MWh",Table1[[#This Row],[Unit]]="kV"),0.001,
IF(OR(Table1[[#This Row],[Unit]]="mA",Table1[[#This Row],[Unit]]="mV"),1000,"")))</f>
        <v/>
      </c>
      <c r="J99" s="1" t="str">
        <f>IF(ISBLANK(Table1[[#This Row],[Scale]]),
IF(Table1[[#This Row],[FIMS Scale]]="","",Table1[[#This Row],[FIMS Scale]]),
IF(Table1[[#This Row],[FIMS Scale]]="",1/Table1[[#This Row],[Scale]],Table1[[#This Row],[FIMS Scale]]/Table1[[#This Row],[Scale]]))</f>
        <v/>
      </c>
      <c r="K99" s="7">
        <f>IF(Table1[[#This Row],[Address Original]]&gt;0,Table1[[#This Row],[Address Original]]-40001,"")</f>
        <v>300</v>
      </c>
      <c r="L99" s="1">
        <v>40301</v>
      </c>
      <c r="M99" s="1" t="s">
        <v>42</v>
      </c>
      <c r="N99" s="1">
        <v>2</v>
      </c>
      <c r="O99" s="1"/>
      <c r="P99" s="5" t="s">
        <v>2027</v>
      </c>
      <c r="Y99" s="15"/>
      <c r="Z99" s="5"/>
      <c r="AA99" s="12"/>
      <c r="AB99" s="7" t="s">
        <v>2584</v>
      </c>
      <c r="AC99" s="5" t="s">
        <v>800</v>
      </c>
      <c r="AD99" s="1" t="s">
        <v>31</v>
      </c>
      <c r="AL99"/>
    </row>
    <row r="100" spans="1:38" ht="15" customHeight="1" x14ac:dyDescent="0.3">
      <c r="A100" s="1" t="s">
        <v>708</v>
      </c>
      <c r="B100" s="1" t="s">
        <v>41</v>
      </c>
      <c r="C100" s="1" t="s">
        <v>199</v>
      </c>
      <c r="D100" s="1" t="s">
        <v>34</v>
      </c>
      <c r="F100" s="1">
        <v>1</v>
      </c>
      <c r="H100" s="1" t="str">
        <f>IF(OR(Table1[[#This Row],[Unit]]="W",Table1[[#This Row],[Unit]]="VAR",Table1[[#This Row],[Unit]]="VA",Table1[[#This Row],[Unit]]="Wh"),1000,
IF(OR(Table1[[#This Row],[Unit]]="MW",Table1[[#This Row],[Unit]]="MVAR",Table1[[#This Row],[Unit]]="MVA",Table1[[#This Row],[Unit]]="MWh",Table1[[#This Row],[Unit]]="kV"),0.001,
IF(OR(Table1[[#This Row],[Unit]]="mA",Table1[[#This Row],[Unit]]="mV"),1000,"")))</f>
        <v/>
      </c>
      <c r="J100" s="1" t="str">
        <f>IF(ISBLANK(Table1[[#This Row],[Scale]]),
IF(Table1[[#This Row],[FIMS Scale]]="","",Table1[[#This Row],[FIMS Scale]]),
IF(Table1[[#This Row],[FIMS Scale]]="",1/Table1[[#This Row],[Scale]],Table1[[#This Row],[FIMS Scale]]/Table1[[#This Row],[Scale]]))</f>
        <v/>
      </c>
      <c r="K100" s="7">
        <f>IF(Table1[[#This Row],[Address Original]]&gt;0,Table1[[#This Row],[Address Original]]-40001,"")</f>
        <v>300</v>
      </c>
      <c r="L100" s="1">
        <v>40301</v>
      </c>
      <c r="M100" s="1" t="s">
        <v>42</v>
      </c>
      <c r="N100" s="1">
        <v>3</v>
      </c>
      <c r="O100" s="1"/>
      <c r="P100" s="5" t="s">
        <v>2028</v>
      </c>
      <c r="Y100" s="15"/>
      <c r="Z100" s="5"/>
      <c r="AA100" s="12"/>
      <c r="AB100" s="7" t="s">
        <v>2584</v>
      </c>
      <c r="AC100" s="5" t="s">
        <v>801</v>
      </c>
      <c r="AD100" s="1" t="s">
        <v>31</v>
      </c>
      <c r="AL100"/>
    </row>
    <row r="101" spans="1:38" ht="15" customHeight="1" x14ac:dyDescent="0.3">
      <c r="A101" s="1" t="s">
        <v>709</v>
      </c>
      <c r="B101" s="1" t="s">
        <v>41</v>
      </c>
      <c r="C101" s="1" t="s">
        <v>200</v>
      </c>
      <c r="D101" s="1" t="s">
        <v>34</v>
      </c>
      <c r="F101" s="1">
        <v>1</v>
      </c>
      <c r="H101" s="1" t="str">
        <f>IF(OR(Table1[[#This Row],[Unit]]="W",Table1[[#This Row],[Unit]]="VAR",Table1[[#This Row],[Unit]]="VA",Table1[[#This Row],[Unit]]="Wh"),1000,
IF(OR(Table1[[#This Row],[Unit]]="MW",Table1[[#This Row],[Unit]]="MVAR",Table1[[#This Row],[Unit]]="MVA",Table1[[#This Row],[Unit]]="MWh",Table1[[#This Row],[Unit]]="kV"),0.001,
IF(OR(Table1[[#This Row],[Unit]]="mA",Table1[[#This Row],[Unit]]="mV"),1000,"")))</f>
        <v/>
      </c>
      <c r="J101" s="1" t="str">
        <f>IF(ISBLANK(Table1[[#This Row],[Scale]]),
IF(Table1[[#This Row],[FIMS Scale]]="","",Table1[[#This Row],[FIMS Scale]]),
IF(Table1[[#This Row],[FIMS Scale]]="",1/Table1[[#This Row],[Scale]],Table1[[#This Row],[FIMS Scale]]/Table1[[#This Row],[Scale]]))</f>
        <v/>
      </c>
      <c r="K101" s="7">
        <f>IF(Table1[[#This Row],[Address Original]]&gt;0,Table1[[#This Row],[Address Original]]-40001,"")</f>
        <v>300</v>
      </c>
      <c r="L101" s="1">
        <v>40301</v>
      </c>
      <c r="M101" s="1" t="s">
        <v>42</v>
      </c>
      <c r="N101" s="1">
        <v>4</v>
      </c>
      <c r="O101" s="1"/>
      <c r="P101" s="5" t="s">
        <v>2029</v>
      </c>
      <c r="Y101" s="15"/>
      <c r="Z101" s="5"/>
      <c r="AA101" s="12"/>
      <c r="AB101" s="7" t="s">
        <v>2584</v>
      </c>
      <c r="AC101" s="5" t="s">
        <v>802</v>
      </c>
      <c r="AD101" s="1" t="s">
        <v>31</v>
      </c>
      <c r="AL101"/>
    </row>
    <row r="102" spans="1:38" ht="15" customHeight="1" x14ac:dyDescent="0.3">
      <c r="A102" s="1" t="s">
        <v>710</v>
      </c>
      <c r="B102" s="1" t="s">
        <v>41</v>
      </c>
      <c r="C102" s="1" t="s">
        <v>201</v>
      </c>
      <c r="D102" s="1" t="s">
        <v>34</v>
      </c>
      <c r="F102" s="1">
        <v>1</v>
      </c>
      <c r="H102" s="1" t="str">
        <f>IF(OR(Table1[[#This Row],[Unit]]="W",Table1[[#This Row],[Unit]]="VAR",Table1[[#This Row],[Unit]]="VA",Table1[[#This Row],[Unit]]="Wh"),1000,
IF(OR(Table1[[#This Row],[Unit]]="MW",Table1[[#This Row],[Unit]]="MVAR",Table1[[#This Row],[Unit]]="MVA",Table1[[#This Row],[Unit]]="MWh",Table1[[#This Row],[Unit]]="kV"),0.001,
IF(OR(Table1[[#This Row],[Unit]]="mA",Table1[[#This Row],[Unit]]="mV"),1000,"")))</f>
        <v/>
      </c>
      <c r="J102" s="1" t="str">
        <f>IF(ISBLANK(Table1[[#This Row],[Scale]]),
IF(Table1[[#This Row],[FIMS Scale]]="","",Table1[[#This Row],[FIMS Scale]]),
IF(Table1[[#This Row],[FIMS Scale]]="",1/Table1[[#This Row],[Scale]],Table1[[#This Row],[FIMS Scale]]/Table1[[#This Row],[Scale]]))</f>
        <v/>
      </c>
      <c r="K102" s="7">
        <f>IF(Table1[[#This Row],[Address Original]]&gt;0,Table1[[#This Row],[Address Original]]-40001,"")</f>
        <v>308</v>
      </c>
      <c r="L102" s="1">
        <v>40309</v>
      </c>
      <c r="M102" s="1" t="s">
        <v>32</v>
      </c>
      <c r="O102" s="1"/>
      <c r="P102" s="5" t="s">
        <v>2030</v>
      </c>
      <c r="Y102" s="15"/>
      <c r="Z102" s="5"/>
      <c r="AA102" s="12" t="s">
        <v>133</v>
      </c>
      <c r="AB102" s="7" t="s">
        <v>2584</v>
      </c>
      <c r="AC102" s="5" t="s">
        <v>719</v>
      </c>
      <c r="AD102" s="1" t="s">
        <v>31</v>
      </c>
      <c r="AL102"/>
    </row>
    <row r="103" spans="1:38" ht="15" customHeight="1" x14ac:dyDescent="0.3">
      <c r="A103" s="1" t="s">
        <v>705</v>
      </c>
      <c r="B103" s="1" t="s">
        <v>41</v>
      </c>
      <c r="C103" s="1" t="s">
        <v>202</v>
      </c>
      <c r="D103" s="1" t="s">
        <v>34</v>
      </c>
      <c r="E103" s="1" t="s">
        <v>44</v>
      </c>
      <c r="F103" s="1">
        <v>1</v>
      </c>
      <c r="G103" s="1">
        <v>10</v>
      </c>
      <c r="H103" s="1" t="str">
        <f>IF(OR(Table1[[#This Row],[Unit]]="W",Table1[[#This Row],[Unit]]="VAR",Table1[[#This Row],[Unit]]="VA",Table1[[#This Row],[Unit]]="Wh"),1000,
IF(OR(Table1[[#This Row],[Unit]]="MW",Table1[[#This Row],[Unit]]="MVAR",Table1[[#This Row],[Unit]]="MVA",Table1[[#This Row],[Unit]]="MWh",Table1[[#This Row],[Unit]]="kV"),0.001,
IF(OR(Table1[[#This Row],[Unit]]="mA",Table1[[#This Row],[Unit]]="mV"),1000,"")))</f>
        <v/>
      </c>
      <c r="J103" s="1">
        <f>IF(ISBLANK(Table1[[#This Row],[Scale]]),
IF(Table1[[#This Row],[FIMS Scale]]="","",Table1[[#This Row],[FIMS Scale]]),
IF(Table1[[#This Row],[FIMS Scale]]="",1/Table1[[#This Row],[Scale]],Table1[[#This Row],[FIMS Scale]]/Table1[[#This Row],[Scale]]))</f>
        <v>0.1</v>
      </c>
      <c r="K103" s="7">
        <f>IF(Table1[[#This Row],[Address Original]]&gt;0,Table1[[#This Row],[Address Original]]-40001,"")</f>
        <v>301</v>
      </c>
      <c r="L103" s="1">
        <v>40302</v>
      </c>
      <c r="M103" s="1" t="s">
        <v>32</v>
      </c>
      <c r="O103" s="1"/>
      <c r="P103" s="5" t="s">
        <v>2025</v>
      </c>
      <c r="Y103" s="15"/>
      <c r="Z103" s="5"/>
      <c r="AA103" s="12" t="s">
        <v>203</v>
      </c>
      <c r="AB103" s="7" t="s">
        <v>2584</v>
      </c>
      <c r="AC103" s="5" t="s">
        <v>798</v>
      </c>
      <c r="AD103" s="1" t="s">
        <v>31</v>
      </c>
      <c r="AL103"/>
    </row>
    <row r="104" spans="1:38" ht="15" customHeight="1" x14ac:dyDescent="0.3">
      <c r="A104" s="1" t="s">
        <v>711</v>
      </c>
      <c r="B104" s="1" t="s">
        <v>41</v>
      </c>
      <c r="C104" s="1" t="s">
        <v>204</v>
      </c>
      <c r="D104" s="1" t="s">
        <v>34</v>
      </c>
      <c r="E104" s="1" t="s">
        <v>170</v>
      </c>
      <c r="F104" s="1">
        <v>1</v>
      </c>
      <c r="G104" s="1">
        <v>100</v>
      </c>
      <c r="H104" s="1" t="str">
        <f>IF(OR(Table1[[#This Row],[Unit]]="W",Table1[[#This Row],[Unit]]="VAR",Table1[[#This Row],[Unit]]="VA",Table1[[#This Row],[Unit]]="Wh"),1000,
IF(OR(Table1[[#This Row],[Unit]]="MW",Table1[[#This Row],[Unit]]="MVAR",Table1[[#This Row],[Unit]]="MVA",Table1[[#This Row],[Unit]]="MWh",Table1[[#This Row],[Unit]]="kV"),0.001,
IF(OR(Table1[[#This Row],[Unit]]="mA",Table1[[#This Row],[Unit]]="mV"),1000,"")))</f>
        <v/>
      </c>
      <c r="J104" s="1">
        <f>IF(ISBLANK(Table1[[#This Row],[Scale]]),
IF(Table1[[#This Row],[FIMS Scale]]="","",Table1[[#This Row],[FIMS Scale]]),
IF(Table1[[#This Row],[FIMS Scale]]="",1/Table1[[#This Row],[Scale]],Table1[[#This Row],[FIMS Scale]]/Table1[[#This Row],[Scale]]))</f>
        <v>0.01</v>
      </c>
      <c r="K104" s="7">
        <f>IF(Table1[[#This Row],[Address Original]]&gt;0,Table1[[#This Row],[Address Original]]-40001,"")</f>
        <v>302</v>
      </c>
      <c r="L104" s="1">
        <v>40303</v>
      </c>
      <c r="M104" s="1" t="s">
        <v>32</v>
      </c>
      <c r="O104" s="1"/>
      <c r="P104" s="5" t="s">
        <v>2031</v>
      </c>
      <c r="Y104" s="15"/>
      <c r="Z104" s="5"/>
      <c r="AA104" s="12" t="s">
        <v>205</v>
      </c>
      <c r="AB104" s="7" t="s">
        <v>2584</v>
      </c>
      <c r="AC104" s="5" t="s">
        <v>803</v>
      </c>
      <c r="AD104" s="1" t="s">
        <v>31</v>
      </c>
      <c r="AL104"/>
    </row>
    <row r="105" spans="1:38" ht="15" customHeight="1" x14ac:dyDescent="0.3">
      <c r="A105" s="1" t="s">
        <v>706</v>
      </c>
      <c r="B105" s="1" t="s">
        <v>41</v>
      </c>
      <c r="C105" s="1" t="s">
        <v>206</v>
      </c>
      <c r="D105" s="1" t="s">
        <v>34</v>
      </c>
      <c r="E105" s="1" t="s">
        <v>44</v>
      </c>
      <c r="F105" s="1">
        <v>1</v>
      </c>
      <c r="G105" s="1">
        <v>10</v>
      </c>
      <c r="H105" s="1" t="str">
        <f>IF(OR(Table1[[#This Row],[Unit]]="W",Table1[[#This Row],[Unit]]="VAR",Table1[[#This Row],[Unit]]="VA",Table1[[#This Row],[Unit]]="Wh"),1000,
IF(OR(Table1[[#This Row],[Unit]]="MW",Table1[[#This Row],[Unit]]="MVAR",Table1[[#This Row],[Unit]]="MVA",Table1[[#This Row],[Unit]]="MWh",Table1[[#This Row],[Unit]]="kV"),0.001,
IF(OR(Table1[[#This Row],[Unit]]="mA",Table1[[#This Row],[Unit]]="mV"),1000,"")))</f>
        <v/>
      </c>
      <c r="J105" s="1">
        <f>IF(ISBLANK(Table1[[#This Row],[Scale]]),
IF(Table1[[#This Row],[FIMS Scale]]="","",Table1[[#This Row],[FIMS Scale]]),
IF(Table1[[#This Row],[FIMS Scale]]="",1/Table1[[#This Row],[Scale]],Table1[[#This Row],[FIMS Scale]]/Table1[[#This Row],[Scale]]))</f>
        <v>0.1</v>
      </c>
      <c r="K105" s="7">
        <f>IF(Table1[[#This Row],[Address Original]]&gt;0,Table1[[#This Row],[Address Original]]-40001,"")</f>
        <v>303</v>
      </c>
      <c r="L105" s="1">
        <v>40304</v>
      </c>
      <c r="M105" s="1" t="s">
        <v>32</v>
      </c>
      <c r="O105" s="1"/>
      <c r="P105" s="5" t="s">
        <v>2026</v>
      </c>
      <c r="Y105" s="15"/>
      <c r="Z105" s="5"/>
      <c r="AA105" s="12" t="s">
        <v>203</v>
      </c>
      <c r="AB105" s="7" t="s">
        <v>2584</v>
      </c>
      <c r="AC105" s="5" t="s">
        <v>799</v>
      </c>
      <c r="AD105" s="1" t="s">
        <v>31</v>
      </c>
      <c r="AL105"/>
    </row>
    <row r="106" spans="1:38" ht="15" customHeight="1" x14ac:dyDescent="0.3">
      <c r="A106" s="1" t="s">
        <v>712</v>
      </c>
      <c r="B106" s="1" t="s">
        <v>41</v>
      </c>
      <c r="C106" s="1" t="s">
        <v>207</v>
      </c>
      <c r="D106" s="1" t="s">
        <v>34</v>
      </c>
      <c r="E106" s="1" t="s">
        <v>170</v>
      </c>
      <c r="F106" s="1">
        <v>1</v>
      </c>
      <c r="G106" s="1">
        <v>100</v>
      </c>
      <c r="H106" s="1" t="str">
        <f>IF(OR(Table1[[#This Row],[Unit]]="W",Table1[[#This Row],[Unit]]="VAR",Table1[[#This Row],[Unit]]="VA",Table1[[#This Row],[Unit]]="Wh"),1000,
IF(OR(Table1[[#This Row],[Unit]]="MW",Table1[[#This Row],[Unit]]="MVAR",Table1[[#This Row],[Unit]]="MVA",Table1[[#This Row],[Unit]]="MWh",Table1[[#This Row],[Unit]]="kV"),0.001,
IF(OR(Table1[[#This Row],[Unit]]="mA",Table1[[#This Row],[Unit]]="mV"),1000,"")))</f>
        <v/>
      </c>
      <c r="J106" s="1">
        <f>IF(ISBLANK(Table1[[#This Row],[Scale]]),
IF(Table1[[#This Row],[FIMS Scale]]="","",Table1[[#This Row],[FIMS Scale]]),
IF(Table1[[#This Row],[FIMS Scale]]="",1/Table1[[#This Row],[Scale]],Table1[[#This Row],[FIMS Scale]]/Table1[[#This Row],[Scale]]))</f>
        <v>0.01</v>
      </c>
      <c r="K106" s="7">
        <f>IF(Table1[[#This Row],[Address Original]]&gt;0,Table1[[#This Row],[Address Original]]-40001,"")</f>
        <v>304</v>
      </c>
      <c r="L106" s="1">
        <v>40305</v>
      </c>
      <c r="M106" s="1" t="s">
        <v>32</v>
      </c>
      <c r="O106" s="1"/>
      <c r="P106" s="5" t="s">
        <v>2032</v>
      </c>
      <c r="Y106" s="15"/>
      <c r="Z106" s="5"/>
      <c r="AA106" s="12" t="s">
        <v>205</v>
      </c>
      <c r="AB106" s="7" t="s">
        <v>2584</v>
      </c>
      <c r="AC106" s="5" t="s">
        <v>804</v>
      </c>
      <c r="AD106" s="1" t="s">
        <v>31</v>
      </c>
      <c r="AL106"/>
    </row>
    <row r="107" spans="1:38" ht="15" customHeight="1" x14ac:dyDescent="0.3">
      <c r="A107" s="1" t="s">
        <v>713</v>
      </c>
      <c r="B107" s="1" t="s">
        <v>41</v>
      </c>
      <c r="C107" s="1" t="s">
        <v>208</v>
      </c>
      <c r="D107" s="1" t="s">
        <v>34</v>
      </c>
      <c r="E107" s="1" t="s">
        <v>44</v>
      </c>
      <c r="F107" s="1">
        <v>1</v>
      </c>
      <c r="G107" s="1">
        <v>10</v>
      </c>
      <c r="H107" s="1" t="str">
        <f>IF(OR(Table1[[#This Row],[Unit]]="W",Table1[[#This Row],[Unit]]="VAR",Table1[[#This Row],[Unit]]="VA",Table1[[#This Row],[Unit]]="Wh"),1000,
IF(OR(Table1[[#This Row],[Unit]]="MW",Table1[[#This Row],[Unit]]="MVAR",Table1[[#This Row],[Unit]]="MVA",Table1[[#This Row],[Unit]]="MWh",Table1[[#This Row],[Unit]]="kV"),0.001,
IF(OR(Table1[[#This Row],[Unit]]="mA",Table1[[#This Row],[Unit]]="mV"),1000,"")))</f>
        <v/>
      </c>
      <c r="J107" s="1">
        <f>IF(ISBLANK(Table1[[#This Row],[Scale]]),
IF(Table1[[#This Row],[FIMS Scale]]="","",Table1[[#This Row],[FIMS Scale]]),
IF(Table1[[#This Row],[FIMS Scale]]="",1/Table1[[#This Row],[Scale]],Table1[[#This Row],[FIMS Scale]]/Table1[[#This Row],[Scale]]))</f>
        <v>0.1</v>
      </c>
      <c r="K107" s="7">
        <f>IF(Table1[[#This Row],[Address Original]]&gt;0,Table1[[#This Row],[Address Original]]-40001,"")</f>
        <v>375</v>
      </c>
      <c r="L107" s="1">
        <v>40376</v>
      </c>
      <c r="M107" s="1" t="s">
        <v>32</v>
      </c>
      <c r="O107" s="1"/>
      <c r="P107" s="5" t="s">
        <v>2027</v>
      </c>
      <c r="Y107" s="15"/>
      <c r="Z107" s="5"/>
      <c r="AA107" s="12" t="s">
        <v>203</v>
      </c>
      <c r="AB107" s="7" t="s">
        <v>2584</v>
      </c>
      <c r="AC107" s="5" t="s">
        <v>800</v>
      </c>
      <c r="AD107" s="1" t="s">
        <v>31</v>
      </c>
      <c r="AL107"/>
    </row>
    <row r="108" spans="1:38" ht="15" customHeight="1" x14ac:dyDescent="0.3">
      <c r="A108" s="1" t="s">
        <v>714</v>
      </c>
      <c r="B108" s="1" t="s">
        <v>41</v>
      </c>
      <c r="C108" s="1" t="s">
        <v>209</v>
      </c>
      <c r="D108" s="1" t="s">
        <v>34</v>
      </c>
      <c r="E108" s="1" t="s">
        <v>170</v>
      </c>
      <c r="F108" s="1">
        <v>1</v>
      </c>
      <c r="G108" s="1">
        <v>100</v>
      </c>
      <c r="H108" s="1" t="str">
        <f>IF(OR(Table1[[#This Row],[Unit]]="W",Table1[[#This Row],[Unit]]="VAR",Table1[[#This Row],[Unit]]="VA",Table1[[#This Row],[Unit]]="Wh"),1000,
IF(OR(Table1[[#This Row],[Unit]]="MW",Table1[[#This Row],[Unit]]="MVAR",Table1[[#This Row],[Unit]]="MVA",Table1[[#This Row],[Unit]]="MWh",Table1[[#This Row],[Unit]]="kV"),0.001,
IF(OR(Table1[[#This Row],[Unit]]="mA",Table1[[#This Row],[Unit]]="mV"),1000,"")))</f>
        <v/>
      </c>
      <c r="J108" s="1">
        <f>IF(ISBLANK(Table1[[#This Row],[Scale]]),
IF(Table1[[#This Row],[FIMS Scale]]="","",Table1[[#This Row],[FIMS Scale]]),
IF(Table1[[#This Row],[FIMS Scale]]="",1/Table1[[#This Row],[Scale]],Table1[[#This Row],[FIMS Scale]]/Table1[[#This Row],[Scale]]))</f>
        <v>0.01</v>
      </c>
      <c r="K108" s="7">
        <f>IF(Table1[[#This Row],[Address Original]]&gt;0,Table1[[#This Row],[Address Original]]-40001,"")</f>
        <v>376</v>
      </c>
      <c r="L108" s="1">
        <v>40377</v>
      </c>
      <c r="M108" s="1" t="s">
        <v>32</v>
      </c>
      <c r="O108" s="1"/>
      <c r="P108" s="5" t="s">
        <v>2033</v>
      </c>
      <c r="Y108" s="15"/>
      <c r="Z108" s="5"/>
      <c r="AA108" s="12" t="s">
        <v>205</v>
      </c>
      <c r="AB108" s="7" t="s">
        <v>2584</v>
      </c>
      <c r="AC108" s="5" t="s">
        <v>805</v>
      </c>
      <c r="AD108" s="1" t="s">
        <v>31</v>
      </c>
      <c r="AL108"/>
    </row>
    <row r="109" spans="1:38" ht="15" customHeight="1" x14ac:dyDescent="0.3">
      <c r="A109" s="1" t="s">
        <v>715</v>
      </c>
      <c r="B109" s="1" t="s">
        <v>41</v>
      </c>
      <c r="C109" s="1" t="s">
        <v>210</v>
      </c>
      <c r="D109" s="1" t="s">
        <v>34</v>
      </c>
      <c r="E109" s="1" t="s">
        <v>44</v>
      </c>
      <c r="F109" s="1">
        <v>1</v>
      </c>
      <c r="G109" s="1">
        <v>10</v>
      </c>
      <c r="H109" s="1" t="str">
        <f>IF(OR(Table1[[#This Row],[Unit]]="W",Table1[[#This Row],[Unit]]="VAR",Table1[[#This Row],[Unit]]="VA",Table1[[#This Row],[Unit]]="Wh"),1000,
IF(OR(Table1[[#This Row],[Unit]]="MW",Table1[[#This Row],[Unit]]="MVAR",Table1[[#This Row],[Unit]]="MVA",Table1[[#This Row],[Unit]]="MWh",Table1[[#This Row],[Unit]]="kV"),0.001,
IF(OR(Table1[[#This Row],[Unit]]="mA",Table1[[#This Row],[Unit]]="mV"),1000,"")))</f>
        <v/>
      </c>
      <c r="J109" s="1">
        <f>IF(ISBLANK(Table1[[#This Row],[Scale]]),
IF(Table1[[#This Row],[FIMS Scale]]="","",Table1[[#This Row],[FIMS Scale]]),
IF(Table1[[#This Row],[FIMS Scale]]="",1/Table1[[#This Row],[Scale]],Table1[[#This Row],[FIMS Scale]]/Table1[[#This Row],[Scale]]))</f>
        <v>0.1</v>
      </c>
      <c r="K109" s="7">
        <f>IF(Table1[[#This Row],[Address Original]]&gt;0,Table1[[#This Row],[Address Original]]-40001,"")</f>
        <v>305</v>
      </c>
      <c r="L109" s="1">
        <v>40306</v>
      </c>
      <c r="M109" s="1" t="s">
        <v>32</v>
      </c>
      <c r="O109" s="1"/>
      <c r="P109" s="5" t="s">
        <v>2028</v>
      </c>
      <c r="Y109" s="15"/>
      <c r="Z109" s="5"/>
      <c r="AA109" s="12" t="s">
        <v>203</v>
      </c>
      <c r="AB109" s="7" t="s">
        <v>2584</v>
      </c>
      <c r="AC109" s="5" t="s">
        <v>801</v>
      </c>
      <c r="AD109" s="1" t="s">
        <v>31</v>
      </c>
      <c r="AL109"/>
    </row>
    <row r="110" spans="1:38" ht="15" customHeight="1" x14ac:dyDescent="0.3">
      <c r="A110" s="1" t="s">
        <v>716</v>
      </c>
      <c r="B110" s="1" t="s">
        <v>41</v>
      </c>
      <c r="C110" s="1" t="s">
        <v>211</v>
      </c>
      <c r="D110" s="1" t="s">
        <v>34</v>
      </c>
      <c r="E110" s="1" t="s">
        <v>170</v>
      </c>
      <c r="F110" s="1">
        <v>1</v>
      </c>
      <c r="G110" s="1">
        <v>100</v>
      </c>
      <c r="H110" s="1" t="str">
        <f>IF(OR(Table1[[#This Row],[Unit]]="W",Table1[[#This Row],[Unit]]="VAR",Table1[[#This Row],[Unit]]="VA",Table1[[#This Row],[Unit]]="Wh"),1000,
IF(OR(Table1[[#This Row],[Unit]]="MW",Table1[[#This Row],[Unit]]="MVAR",Table1[[#This Row],[Unit]]="MVA",Table1[[#This Row],[Unit]]="MWh",Table1[[#This Row],[Unit]]="kV"),0.001,
IF(OR(Table1[[#This Row],[Unit]]="mA",Table1[[#This Row],[Unit]]="mV"),1000,"")))</f>
        <v/>
      </c>
      <c r="J110" s="1">
        <f>IF(ISBLANK(Table1[[#This Row],[Scale]]),
IF(Table1[[#This Row],[FIMS Scale]]="","",Table1[[#This Row],[FIMS Scale]]),
IF(Table1[[#This Row],[FIMS Scale]]="",1/Table1[[#This Row],[Scale]],Table1[[#This Row],[FIMS Scale]]/Table1[[#This Row],[Scale]]))</f>
        <v>0.01</v>
      </c>
      <c r="K110" s="7">
        <f>IF(Table1[[#This Row],[Address Original]]&gt;0,Table1[[#This Row],[Address Original]]-40001,"")</f>
        <v>306</v>
      </c>
      <c r="L110" s="1">
        <v>40307</v>
      </c>
      <c r="M110" s="1" t="s">
        <v>32</v>
      </c>
      <c r="O110" s="1"/>
      <c r="P110" s="5" t="s">
        <v>2034</v>
      </c>
      <c r="Y110" s="15"/>
      <c r="Z110" s="5"/>
      <c r="AA110" s="12" t="s">
        <v>205</v>
      </c>
      <c r="AB110" s="7" t="s">
        <v>2584</v>
      </c>
      <c r="AC110" s="5" t="s">
        <v>806</v>
      </c>
      <c r="AD110" s="1" t="s">
        <v>31</v>
      </c>
      <c r="AL110"/>
    </row>
    <row r="111" spans="1:38" ht="15" customHeight="1" x14ac:dyDescent="0.3">
      <c r="A111" s="1" t="s">
        <v>717</v>
      </c>
      <c r="B111" s="1" t="s">
        <v>41</v>
      </c>
      <c r="C111" s="1" t="s">
        <v>212</v>
      </c>
      <c r="D111" s="1" t="s">
        <v>34</v>
      </c>
      <c r="E111" s="1" t="s">
        <v>44</v>
      </c>
      <c r="F111" s="1">
        <v>1</v>
      </c>
      <c r="G111" s="1">
        <v>10</v>
      </c>
      <c r="H111" s="1" t="str">
        <f>IF(OR(Table1[[#This Row],[Unit]]="W",Table1[[#This Row],[Unit]]="VAR",Table1[[#This Row],[Unit]]="VA",Table1[[#This Row],[Unit]]="Wh"),1000,
IF(OR(Table1[[#This Row],[Unit]]="MW",Table1[[#This Row],[Unit]]="MVAR",Table1[[#This Row],[Unit]]="MVA",Table1[[#This Row],[Unit]]="MWh",Table1[[#This Row],[Unit]]="kV"),0.001,
IF(OR(Table1[[#This Row],[Unit]]="mA",Table1[[#This Row],[Unit]]="mV"),1000,"")))</f>
        <v/>
      </c>
      <c r="J111" s="1">
        <f>IF(ISBLANK(Table1[[#This Row],[Scale]]),
IF(Table1[[#This Row],[FIMS Scale]]="","",Table1[[#This Row],[FIMS Scale]]),
IF(Table1[[#This Row],[FIMS Scale]]="",1/Table1[[#This Row],[Scale]],Table1[[#This Row],[FIMS Scale]]/Table1[[#This Row],[Scale]]))</f>
        <v>0.1</v>
      </c>
      <c r="K111" s="7">
        <f>IF(Table1[[#This Row],[Address Original]]&gt;0,Table1[[#This Row],[Address Original]]-40001,"")</f>
        <v>377</v>
      </c>
      <c r="L111" s="1">
        <v>40378</v>
      </c>
      <c r="M111" s="1" t="s">
        <v>32</v>
      </c>
      <c r="O111" s="1"/>
      <c r="P111" s="5" t="s">
        <v>2029</v>
      </c>
      <c r="Y111" s="15"/>
      <c r="Z111" s="5"/>
      <c r="AA111" s="12" t="s">
        <v>203</v>
      </c>
      <c r="AB111" s="7" t="s">
        <v>2584</v>
      </c>
      <c r="AC111" s="5" t="s">
        <v>802</v>
      </c>
      <c r="AD111" s="1" t="s">
        <v>31</v>
      </c>
      <c r="AL111"/>
    </row>
    <row r="112" spans="1:38" ht="15" customHeight="1" x14ac:dyDescent="0.3">
      <c r="A112" s="1" t="s">
        <v>718</v>
      </c>
      <c r="B112" s="1" t="s">
        <v>41</v>
      </c>
      <c r="C112" s="1" t="s">
        <v>213</v>
      </c>
      <c r="D112" s="1" t="s">
        <v>34</v>
      </c>
      <c r="E112" s="1" t="s">
        <v>170</v>
      </c>
      <c r="F112" s="1">
        <v>1</v>
      </c>
      <c r="G112" s="1">
        <v>100</v>
      </c>
      <c r="H112" s="1" t="str">
        <f>IF(OR(Table1[[#This Row],[Unit]]="W",Table1[[#This Row],[Unit]]="VAR",Table1[[#This Row],[Unit]]="VA",Table1[[#This Row],[Unit]]="Wh"),1000,
IF(OR(Table1[[#This Row],[Unit]]="MW",Table1[[#This Row],[Unit]]="MVAR",Table1[[#This Row],[Unit]]="MVA",Table1[[#This Row],[Unit]]="MWh",Table1[[#This Row],[Unit]]="kV"),0.001,
IF(OR(Table1[[#This Row],[Unit]]="mA",Table1[[#This Row],[Unit]]="mV"),1000,"")))</f>
        <v/>
      </c>
      <c r="J112" s="1">
        <f>IF(ISBLANK(Table1[[#This Row],[Scale]]),
IF(Table1[[#This Row],[FIMS Scale]]="","",Table1[[#This Row],[FIMS Scale]]),
IF(Table1[[#This Row],[FIMS Scale]]="",1/Table1[[#This Row],[Scale]],Table1[[#This Row],[FIMS Scale]]/Table1[[#This Row],[Scale]]))</f>
        <v>0.01</v>
      </c>
      <c r="K112" s="7">
        <f>IF(Table1[[#This Row],[Address Original]]&gt;0,Table1[[#This Row],[Address Original]]-40001,"")</f>
        <v>378</v>
      </c>
      <c r="L112" s="1">
        <v>40379</v>
      </c>
      <c r="M112" s="1" t="s">
        <v>32</v>
      </c>
      <c r="O112" s="1"/>
      <c r="P112" s="5" t="s">
        <v>2035</v>
      </c>
      <c r="Y112" s="15"/>
      <c r="Z112" s="5"/>
      <c r="AA112" s="12" t="s">
        <v>205</v>
      </c>
      <c r="AB112" s="7" t="s">
        <v>2584</v>
      </c>
      <c r="AC112" s="5" t="s">
        <v>807</v>
      </c>
      <c r="AD112" s="1" t="s">
        <v>31</v>
      </c>
      <c r="AL112"/>
    </row>
    <row r="113" spans="1:38" ht="15" customHeight="1" x14ac:dyDescent="0.3">
      <c r="A113" s="1" t="s">
        <v>765</v>
      </c>
      <c r="B113" s="1" t="s">
        <v>41</v>
      </c>
      <c r="C113" s="1" t="s">
        <v>763</v>
      </c>
      <c r="D113" s="1" t="s">
        <v>34</v>
      </c>
      <c r="F113" s="1">
        <v>1</v>
      </c>
      <c r="H113" s="1" t="str">
        <f>IF(OR(Table1[[#This Row],[Unit]]="W",Table1[[#This Row],[Unit]]="VAR",Table1[[#This Row],[Unit]]="VA",Table1[[#This Row],[Unit]]="Wh"),1000,
IF(OR(Table1[[#This Row],[Unit]]="MW",Table1[[#This Row],[Unit]]="MVAR",Table1[[#This Row],[Unit]]="MVA",Table1[[#This Row],[Unit]]="MWh",Table1[[#This Row],[Unit]]="kV"),0.001,
IF(OR(Table1[[#This Row],[Unit]]="mA",Table1[[#This Row],[Unit]]="mV"),1000,"")))</f>
        <v/>
      </c>
      <c r="J113" s="1" t="str">
        <f>IF(ISBLANK(Table1[[#This Row],[Scale]]),
IF(Table1[[#This Row],[FIMS Scale]]="","",Table1[[#This Row],[FIMS Scale]]),
IF(Table1[[#This Row],[FIMS Scale]]="",1/Table1[[#This Row],[Scale]],Table1[[#This Row],[FIMS Scale]]/Table1[[#This Row],[Scale]]))</f>
        <v/>
      </c>
      <c r="K113" s="7">
        <f>IF(Table1[[#This Row],[Address Original]]&gt;0,Table1[[#This Row],[Address Original]]-40001,"")</f>
        <v>310</v>
      </c>
      <c r="L113" s="1">
        <v>40311</v>
      </c>
      <c r="M113" s="1" t="s">
        <v>195</v>
      </c>
      <c r="O113" s="1"/>
      <c r="P113" s="5" t="s">
        <v>2036</v>
      </c>
      <c r="Y113" s="15"/>
      <c r="Z113" s="5"/>
      <c r="AA113" s="12"/>
      <c r="AB113" s="7" t="s">
        <v>2584</v>
      </c>
      <c r="AC113" s="5" t="s">
        <v>819</v>
      </c>
      <c r="AD113" s="1" t="s">
        <v>31</v>
      </c>
      <c r="AL113"/>
    </row>
    <row r="114" spans="1:38" ht="15" customHeight="1" x14ac:dyDescent="0.3">
      <c r="A114" s="1" t="s">
        <v>720</v>
      </c>
      <c r="B114" s="1" t="s">
        <v>41</v>
      </c>
      <c r="C114" s="1" t="s">
        <v>735</v>
      </c>
      <c r="D114" s="1" t="s">
        <v>34</v>
      </c>
      <c r="F114" s="1">
        <v>1</v>
      </c>
      <c r="H114" s="1" t="str">
        <f>IF(OR(Table1[[#This Row],[Unit]]="W",Table1[[#This Row],[Unit]]="VAR",Table1[[#This Row],[Unit]]="VA",Table1[[#This Row],[Unit]]="Wh"),1000,
IF(OR(Table1[[#This Row],[Unit]]="MW",Table1[[#This Row],[Unit]]="MVAR",Table1[[#This Row],[Unit]]="MVA",Table1[[#This Row],[Unit]]="MWh",Table1[[#This Row],[Unit]]="kV"),0.001,
IF(OR(Table1[[#This Row],[Unit]]="mA",Table1[[#This Row],[Unit]]="mV"),1000,"")))</f>
        <v/>
      </c>
      <c r="J114" s="1" t="str">
        <f>IF(ISBLANK(Table1[[#This Row],[Scale]]),
IF(Table1[[#This Row],[FIMS Scale]]="","",Table1[[#This Row],[FIMS Scale]]),
IF(Table1[[#This Row],[FIMS Scale]]="",1/Table1[[#This Row],[Scale]],Table1[[#This Row],[FIMS Scale]]/Table1[[#This Row],[Scale]]))</f>
        <v/>
      </c>
      <c r="K114" s="7">
        <f>IF(Table1[[#This Row],[Address Original]]&gt;0,Table1[[#This Row],[Address Original]]-40001,"")</f>
        <v>310</v>
      </c>
      <c r="L114" s="1">
        <v>40311</v>
      </c>
      <c r="M114" s="1" t="s">
        <v>42</v>
      </c>
      <c r="N114" s="1">
        <v>0</v>
      </c>
      <c r="O114" s="1"/>
      <c r="P114" s="5" t="s">
        <v>2037</v>
      </c>
      <c r="Y114" s="15"/>
      <c r="Z114" s="5"/>
      <c r="AA114" s="12"/>
      <c r="AB114" s="7" t="s">
        <v>2584</v>
      </c>
      <c r="AC114" s="5" t="s">
        <v>808</v>
      </c>
      <c r="AD114" s="1" t="s">
        <v>31</v>
      </c>
      <c r="AL114"/>
    </row>
    <row r="115" spans="1:38" ht="15" customHeight="1" x14ac:dyDescent="0.3">
      <c r="A115" s="1" t="s">
        <v>721</v>
      </c>
      <c r="B115" s="1" t="s">
        <v>41</v>
      </c>
      <c r="C115" s="1" t="s">
        <v>737</v>
      </c>
      <c r="D115" s="1" t="s">
        <v>34</v>
      </c>
      <c r="F115" s="1">
        <v>1</v>
      </c>
      <c r="H115" s="1" t="str">
        <f>IF(OR(Table1[[#This Row],[Unit]]="W",Table1[[#This Row],[Unit]]="VAR",Table1[[#This Row],[Unit]]="VA",Table1[[#This Row],[Unit]]="Wh"),1000,
IF(OR(Table1[[#This Row],[Unit]]="MW",Table1[[#This Row],[Unit]]="MVAR",Table1[[#This Row],[Unit]]="MVA",Table1[[#This Row],[Unit]]="MWh",Table1[[#This Row],[Unit]]="kV"),0.001,
IF(OR(Table1[[#This Row],[Unit]]="mA",Table1[[#This Row],[Unit]]="mV"),1000,"")))</f>
        <v/>
      </c>
      <c r="J115" s="1" t="str">
        <f>IF(ISBLANK(Table1[[#This Row],[Scale]]),
IF(Table1[[#This Row],[FIMS Scale]]="","",Table1[[#This Row],[FIMS Scale]]),
IF(Table1[[#This Row],[FIMS Scale]]="",1/Table1[[#This Row],[Scale]],Table1[[#This Row],[FIMS Scale]]/Table1[[#This Row],[Scale]]))</f>
        <v/>
      </c>
      <c r="K115" s="7">
        <f>IF(Table1[[#This Row],[Address Original]]&gt;0,Table1[[#This Row],[Address Original]]-40001,"")</f>
        <v>310</v>
      </c>
      <c r="L115" s="1">
        <v>40311</v>
      </c>
      <c r="M115" s="1" t="s">
        <v>42</v>
      </c>
      <c r="N115" s="1">
        <v>1</v>
      </c>
      <c r="O115" s="1"/>
      <c r="P115" s="5" t="s">
        <v>2038</v>
      </c>
      <c r="Y115" s="15"/>
      <c r="Z115" s="5"/>
      <c r="AA115" s="12"/>
      <c r="AB115" s="7" t="s">
        <v>2584</v>
      </c>
      <c r="AC115" s="5" t="s">
        <v>809</v>
      </c>
      <c r="AD115" s="1" t="s">
        <v>31</v>
      </c>
      <c r="AL115"/>
    </row>
    <row r="116" spans="1:38" ht="15" customHeight="1" x14ac:dyDescent="0.3">
      <c r="A116" s="1" t="s">
        <v>722</v>
      </c>
      <c r="B116" s="1" t="s">
        <v>41</v>
      </c>
      <c r="C116" s="1" t="s">
        <v>736</v>
      </c>
      <c r="D116" s="1" t="s">
        <v>34</v>
      </c>
      <c r="F116" s="1">
        <v>1</v>
      </c>
      <c r="H116" s="1" t="str">
        <f>IF(OR(Table1[[#This Row],[Unit]]="W",Table1[[#This Row],[Unit]]="VAR",Table1[[#This Row],[Unit]]="VA",Table1[[#This Row],[Unit]]="Wh"),1000,
IF(OR(Table1[[#This Row],[Unit]]="MW",Table1[[#This Row],[Unit]]="MVAR",Table1[[#This Row],[Unit]]="MVA",Table1[[#This Row],[Unit]]="MWh",Table1[[#This Row],[Unit]]="kV"),0.001,
IF(OR(Table1[[#This Row],[Unit]]="mA",Table1[[#This Row],[Unit]]="mV"),1000,"")))</f>
        <v/>
      </c>
      <c r="J116" s="1" t="str">
        <f>IF(ISBLANK(Table1[[#This Row],[Scale]]),
IF(Table1[[#This Row],[FIMS Scale]]="","",Table1[[#This Row],[FIMS Scale]]),
IF(Table1[[#This Row],[FIMS Scale]]="",1/Table1[[#This Row],[Scale]],Table1[[#This Row],[FIMS Scale]]/Table1[[#This Row],[Scale]]))</f>
        <v/>
      </c>
      <c r="K116" s="7">
        <f>IF(Table1[[#This Row],[Address Original]]&gt;0,Table1[[#This Row],[Address Original]]-40001,"")</f>
        <v>310</v>
      </c>
      <c r="L116" s="1">
        <v>40311</v>
      </c>
      <c r="M116" s="1" t="s">
        <v>42</v>
      </c>
      <c r="N116" s="1">
        <v>2</v>
      </c>
      <c r="O116" s="1"/>
      <c r="P116" s="5" t="s">
        <v>2039</v>
      </c>
      <c r="Y116" s="15"/>
      <c r="Z116" s="5"/>
      <c r="AA116" s="12"/>
      <c r="AB116" s="7" t="s">
        <v>2584</v>
      </c>
      <c r="AC116" s="5" t="s">
        <v>810</v>
      </c>
      <c r="AD116" s="1" t="s">
        <v>31</v>
      </c>
      <c r="AL116"/>
    </row>
    <row r="117" spans="1:38" ht="15" customHeight="1" x14ac:dyDescent="0.3">
      <c r="A117" s="1" t="s">
        <v>734</v>
      </c>
      <c r="B117" s="1" t="s">
        <v>41</v>
      </c>
      <c r="C117" s="1" t="s">
        <v>738</v>
      </c>
      <c r="D117" s="1" t="s">
        <v>34</v>
      </c>
      <c r="F117" s="1">
        <v>1</v>
      </c>
      <c r="H117" s="1" t="str">
        <f>IF(OR(Table1[[#This Row],[Unit]]="W",Table1[[#This Row],[Unit]]="VAR",Table1[[#This Row],[Unit]]="VA",Table1[[#This Row],[Unit]]="Wh"),1000,
IF(OR(Table1[[#This Row],[Unit]]="MW",Table1[[#This Row],[Unit]]="MVAR",Table1[[#This Row],[Unit]]="MVA",Table1[[#This Row],[Unit]]="MWh",Table1[[#This Row],[Unit]]="kV"),0.001,
IF(OR(Table1[[#This Row],[Unit]]="mA",Table1[[#This Row],[Unit]]="mV"),1000,"")))</f>
        <v/>
      </c>
      <c r="J117" s="1" t="str">
        <f>IF(ISBLANK(Table1[[#This Row],[Scale]]),
IF(Table1[[#This Row],[FIMS Scale]]="","",Table1[[#This Row],[FIMS Scale]]),
IF(Table1[[#This Row],[FIMS Scale]]="",1/Table1[[#This Row],[Scale]],Table1[[#This Row],[FIMS Scale]]/Table1[[#This Row],[Scale]]))</f>
        <v/>
      </c>
      <c r="K117" s="7">
        <f>IF(Table1[[#This Row],[Address Original]]&gt;0,Table1[[#This Row],[Address Original]]-40001,"")</f>
        <v>310</v>
      </c>
      <c r="L117" s="1">
        <v>40311</v>
      </c>
      <c r="M117" s="1" t="s">
        <v>42</v>
      </c>
      <c r="N117" s="1">
        <v>3</v>
      </c>
      <c r="O117" s="1"/>
      <c r="P117" s="5" t="s">
        <v>2040</v>
      </c>
      <c r="Y117" s="15"/>
      <c r="Z117" s="5"/>
      <c r="AA117" s="12"/>
      <c r="AB117" s="7" t="s">
        <v>2584</v>
      </c>
      <c r="AC117" s="5" t="s">
        <v>811</v>
      </c>
      <c r="AD117" s="1" t="s">
        <v>31</v>
      </c>
      <c r="AL117"/>
    </row>
    <row r="118" spans="1:38" ht="15" customHeight="1" x14ac:dyDescent="0.3">
      <c r="A118" s="1" t="s">
        <v>723</v>
      </c>
      <c r="B118" s="1" t="s">
        <v>41</v>
      </c>
      <c r="C118" s="1" t="s">
        <v>739</v>
      </c>
      <c r="D118" s="1" t="s">
        <v>34</v>
      </c>
      <c r="F118" s="1">
        <v>1</v>
      </c>
      <c r="H118" s="1" t="str">
        <f>IF(OR(Table1[[#This Row],[Unit]]="W",Table1[[#This Row],[Unit]]="VAR",Table1[[#This Row],[Unit]]="VA",Table1[[#This Row],[Unit]]="Wh"),1000,
IF(OR(Table1[[#This Row],[Unit]]="MW",Table1[[#This Row],[Unit]]="MVAR",Table1[[#This Row],[Unit]]="MVA",Table1[[#This Row],[Unit]]="MWh",Table1[[#This Row],[Unit]]="kV"),0.001,
IF(OR(Table1[[#This Row],[Unit]]="mA",Table1[[#This Row],[Unit]]="mV"),1000,"")))</f>
        <v/>
      </c>
      <c r="J118" s="1" t="str">
        <f>IF(ISBLANK(Table1[[#This Row],[Scale]]),
IF(Table1[[#This Row],[FIMS Scale]]="","",Table1[[#This Row],[FIMS Scale]]),
IF(Table1[[#This Row],[FIMS Scale]]="",1/Table1[[#This Row],[Scale]],Table1[[#This Row],[FIMS Scale]]/Table1[[#This Row],[Scale]]))</f>
        <v/>
      </c>
      <c r="K118" s="7">
        <f>IF(Table1[[#This Row],[Address Original]]&gt;0,Table1[[#This Row],[Address Original]]-40001,"")</f>
        <v>310</v>
      </c>
      <c r="L118" s="1">
        <v>40311</v>
      </c>
      <c r="M118" s="1" t="s">
        <v>42</v>
      </c>
      <c r="N118" s="1">
        <v>4</v>
      </c>
      <c r="O118" s="1"/>
      <c r="P118" s="5" t="s">
        <v>2041</v>
      </c>
      <c r="Y118" s="15"/>
      <c r="Z118" s="5"/>
      <c r="AA118" s="12"/>
      <c r="AB118" s="7" t="s">
        <v>2584</v>
      </c>
      <c r="AC118" s="5" t="s">
        <v>812</v>
      </c>
      <c r="AD118" s="1" t="s">
        <v>31</v>
      </c>
      <c r="AL118"/>
    </row>
    <row r="119" spans="1:38" ht="15" customHeight="1" x14ac:dyDescent="0.3">
      <c r="A119" s="1" t="s">
        <v>724</v>
      </c>
      <c r="B119" s="1" t="s">
        <v>41</v>
      </c>
      <c r="C119" s="1" t="s">
        <v>740</v>
      </c>
      <c r="D119" s="1" t="s">
        <v>34</v>
      </c>
      <c r="F119" s="1">
        <v>1</v>
      </c>
      <c r="H119" s="1" t="str">
        <f>IF(OR(Table1[[#This Row],[Unit]]="W",Table1[[#This Row],[Unit]]="VAR",Table1[[#This Row],[Unit]]="VA",Table1[[#This Row],[Unit]]="Wh"),1000,
IF(OR(Table1[[#This Row],[Unit]]="MW",Table1[[#This Row],[Unit]]="MVAR",Table1[[#This Row],[Unit]]="MVA",Table1[[#This Row],[Unit]]="MWh",Table1[[#This Row],[Unit]]="kV"),0.001,
IF(OR(Table1[[#This Row],[Unit]]="mA",Table1[[#This Row],[Unit]]="mV"),1000,"")))</f>
        <v/>
      </c>
      <c r="J119" s="1" t="str">
        <f>IF(ISBLANK(Table1[[#This Row],[Scale]]),
IF(Table1[[#This Row],[FIMS Scale]]="","",Table1[[#This Row],[FIMS Scale]]),
IF(Table1[[#This Row],[FIMS Scale]]="",1/Table1[[#This Row],[Scale]],Table1[[#This Row],[FIMS Scale]]/Table1[[#This Row],[Scale]]))</f>
        <v/>
      </c>
      <c r="K119" s="7">
        <f>IF(Table1[[#This Row],[Address Original]]&gt;0,Table1[[#This Row],[Address Original]]-40001,"")</f>
        <v>317</v>
      </c>
      <c r="L119" s="1">
        <v>40318</v>
      </c>
      <c r="M119" s="1" t="s">
        <v>32</v>
      </c>
      <c r="O119" s="1"/>
      <c r="P119" s="5" t="s">
        <v>2042</v>
      </c>
      <c r="Y119" s="15"/>
      <c r="Z119" s="5"/>
      <c r="AA119" s="12" t="s">
        <v>133</v>
      </c>
      <c r="AB119" s="7" t="s">
        <v>2584</v>
      </c>
      <c r="AC119" s="5" t="s">
        <v>733</v>
      </c>
      <c r="AD119" s="1" t="s">
        <v>31</v>
      </c>
      <c r="AL119"/>
    </row>
    <row r="120" spans="1:38" ht="15" customHeight="1" x14ac:dyDescent="0.3">
      <c r="A120" s="1" t="s">
        <v>720</v>
      </c>
      <c r="B120" s="1" t="s">
        <v>41</v>
      </c>
      <c r="C120" s="1" t="s">
        <v>741</v>
      </c>
      <c r="D120" s="1" t="s">
        <v>34</v>
      </c>
      <c r="E120" s="1" t="s">
        <v>44</v>
      </c>
      <c r="F120" s="1">
        <v>1</v>
      </c>
      <c r="G120" s="1">
        <v>10</v>
      </c>
      <c r="H120" s="1" t="str">
        <f>IF(OR(Table1[[#This Row],[Unit]]="W",Table1[[#This Row],[Unit]]="VAR",Table1[[#This Row],[Unit]]="VA",Table1[[#This Row],[Unit]]="Wh"),1000,
IF(OR(Table1[[#This Row],[Unit]]="MW",Table1[[#This Row],[Unit]]="MVAR",Table1[[#This Row],[Unit]]="MVA",Table1[[#This Row],[Unit]]="MWh",Table1[[#This Row],[Unit]]="kV"),0.001,
IF(OR(Table1[[#This Row],[Unit]]="mA",Table1[[#This Row],[Unit]]="mV"),1000,"")))</f>
        <v/>
      </c>
      <c r="J120" s="1">
        <f>IF(ISBLANK(Table1[[#This Row],[Scale]]),
IF(Table1[[#This Row],[FIMS Scale]]="","",Table1[[#This Row],[FIMS Scale]]),
IF(Table1[[#This Row],[FIMS Scale]]="",1/Table1[[#This Row],[Scale]],Table1[[#This Row],[FIMS Scale]]/Table1[[#This Row],[Scale]]))</f>
        <v>0.1</v>
      </c>
      <c r="K120" s="7">
        <f>IF(Table1[[#This Row],[Address Original]]&gt;0,Table1[[#This Row],[Address Original]]-40001,"")</f>
        <v>311</v>
      </c>
      <c r="L120" s="1">
        <v>40312</v>
      </c>
      <c r="M120" s="1" t="s">
        <v>32</v>
      </c>
      <c r="O120" s="1"/>
      <c r="P120" s="5" t="s">
        <v>2037</v>
      </c>
      <c r="Y120" s="15"/>
      <c r="Z120" s="5"/>
      <c r="AA120" s="12" t="s">
        <v>203</v>
      </c>
      <c r="AB120" s="7" t="s">
        <v>2584</v>
      </c>
      <c r="AC120" s="5" t="s">
        <v>808</v>
      </c>
      <c r="AD120" s="1" t="s">
        <v>31</v>
      </c>
      <c r="AL120"/>
    </row>
    <row r="121" spans="1:38" ht="15" customHeight="1" x14ac:dyDescent="0.3">
      <c r="A121" s="1" t="s">
        <v>725</v>
      </c>
      <c r="B121" s="1" t="s">
        <v>41</v>
      </c>
      <c r="C121" s="1" t="s">
        <v>742</v>
      </c>
      <c r="D121" s="1" t="s">
        <v>34</v>
      </c>
      <c r="E121" s="1" t="s">
        <v>170</v>
      </c>
      <c r="F121" s="1">
        <v>1</v>
      </c>
      <c r="G121" s="1">
        <v>100</v>
      </c>
      <c r="H121" s="1" t="str">
        <f>IF(OR(Table1[[#This Row],[Unit]]="W",Table1[[#This Row],[Unit]]="VAR",Table1[[#This Row],[Unit]]="VA",Table1[[#This Row],[Unit]]="Wh"),1000,
IF(OR(Table1[[#This Row],[Unit]]="MW",Table1[[#This Row],[Unit]]="MVAR",Table1[[#This Row],[Unit]]="MVA",Table1[[#This Row],[Unit]]="MWh",Table1[[#This Row],[Unit]]="kV"),0.001,
IF(OR(Table1[[#This Row],[Unit]]="mA",Table1[[#This Row],[Unit]]="mV"),1000,"")))</f>
        <v/>
      </c>
      <c r="J121" s="1">
        <f>IF(ISBLANK(Table1[[#This Row],[Scale]]),
IF(Table1[[#This Row],[FIMS Scale]]="","",Table1[[#This Row],[FIMS Scale]]),
IF(Table1[[#This Row],[FIMS Scale]]="",1/Table1[[#This Row],[Scale]],Table1[[#This Row],[FIMS Scale]]/Table1[[#This Row],[Scale]]))</f>
        <v>0.01</v>
      </c>
      <c r="K121" s="7">
        <f>IF(Table1[[#This Row],[Address Original]]&gt;0,Table1[[#This Row],[Address Original]]-40001,"")</f>
        <v>312</v>
      </c>
      <c r="L121" s="1">
        <v>40313</v>
      </c>
      <c r="M121" s="1" t="s">
        <v>32</v>
      </c>
      <c r="O121" s="1"/>
      <c r="P121" s="5" t="s">
        <v>2043</v>
      </c>
      <c r="Y121" s="15"/>
      <c r="Z121" s="5"/>
      <c r="AA121" s="12" t="s">
        <v>205</v>
      </c>
      <c r="AB121" s="7" t="s">
        <v>2584</v>
      </c>
      <c r="AC121" s="5" t="s">
        <v>813</v>
      </c>
      <c r="AD121" s="1" t="s">
        <v>31</v>
      </c>
      <c r="AL121"/>
    </row>
    <row r="122" spans="1:38" ht="15" customHeight="1" x14ac:dyDescent="0.3">
      <c r="A122" s="1" t="s">
        <v>721</v>
      </c>
      <c r="B122" s="1" t="s">
        <v>41</v>
      </c>
      <c r="C122" s="1" t="s">
        <v>743</v>
      </c>
      <c r="D122" s="1" t="s">
        <v>34</v>
      </c>
      <c r="E122" s="1" t="s">
        <v>44</v>
      </c>
      <c r="F122" s="1">
        <v>1</v>
      </c>
      <c r="G122" s="1">
        <v>10</v>
      </c>
      <c r="H122" s="1" t="str">
        <f>IF(OR(Table1[[#This Row],[Unit]]="W",Table1[[#This Row],[Unit]]="VAR",Table1[[#This Row],[Unit]]="VA",Table1[[#This Row],[Unit]]="Wh"),1000,
IF(OR(Table1[[#This Row],[Unit]]="MW",Table1[[#This Row],[Unit]]="MVAR",Table1[[#This Row],[Unit]]="MVA",Table1[[#This Row],[Unit]]="MWh",Table1[[#This Row],[Unit]]="kV"),0.001,
IF(OR(Table1[[#This Row],[Unit]]="mA",Table1[[#This Row],[Unit]]="mV"),1000,"")))</f>
        <v/>
      </c>
      <c r="J122" s="1">
        <f>IF(ISBLANK(Table1[[#This Row],[Scale]]),
IF(Table1[[#This Row],[FIMS Scale]]="","",Table1[[#This Row],[FIMS Scale]]),
IF(Table1[[#This Row],[FIMS Scale]]="",1/Table1[[#This Row],[Scale]],Table1[[#This Row],[FIMS Scale]]/Table1[[#This Row],[Scale]]))</f>
        <v>0.1</v>
      </c>
      <c r="K122" s="7">
        <f>IF(Table1[[#This Row],[Address Original]]&gt;0,Table1[[#This Row],[Address Original]]-40001,"")</f>
        <v>313</v>
      </c>
      <c r="L122" s="1">
        <v>40314</v>
      </c>
      <c r="M122" s="1" t="s">
        <v>32</v>
      </c>
      <c r="O122" s="1"/>
      <c r="P122" s="5" t="s">
        <v>2038</v>
      </c>
      <c r="Y122" s="15"/>
      <c r="Z122" s="5"/>
      <c r="AA122" s="12" t="s">
        <v>203</v>
      </c>
      <c r="AB122" s="7" t="s">
        <v>2584</v>
      </c>
      <c r="AC122" s="5" t="s">
        <v>809</v>
      </c>
      <c r="AD122" s="1" t="s">
        <v>31</v>
      </c>
      <c r="AL122"/>
    </row>
    <row r="123" spans="1:38" ht="15" customHeight="1" x14ac:dyDescent="0.3">
      <c r="A123" s="1" t="s">
        <v>726</v>
      </c>
      <c r="B123" s="1" t="s">
        <v>41</v>
      </c>
      <c r="C123" s="1" t="s">
        <v>744</v>
      </c>
      <c r="D123" s="1" t="s">
        <v>34</v>
      </c>
      <c r="E123" s="1" t="s">
        <v>170</v>
      </c>
      <c r="F123" s="1">
        <v>1</v>
      </c>
      <c r="G123" s="1">
        <v>100</v>
      </c>
      <c r="H123" s="1" t="str">
        <f>IF(OR(Table1[[#This Row],[Unit]]="W",Table1[[#This Row],[Unit]]="VAR",Table1[[#This Row],[Unit]]="VA",Table1[[#This Row],[Unit]]="Wh"),1000,
IF(OR(Table1[[#This Row],[Unit]]="MW",Table1[[#This Row],[Unit]]="MVAR",Table1[[#This Row],[Unit]]="MVA",Table1[[#This Row],[Unit]]="MWh",Table1[[#This Row],[Unit]]="kV"),0.001,
IF(OR(Table1[[#This Row],[Unit]]="mA",Table1[[#This Row],[Unit]]="mV"),1000,"")))</f>
        <v/>
      </c>
      <c r="J123" s="1">
        <f>IF(ISBLANK(Table1[[#This Row],[Scale]]),
IF(Table1[[#This Row],[FIMS Scale]]="","",Table1[[#This Row],[FIMS Scale]]),
IF(Table1[[#This Row],[FIMS Scale]]="",1/Table1[[#This Row],[Scale]],Table1[[#This Row],[FIMS Scale]]/Table1[[#This Row],[Scale]]))</f>
        <v>0.01</v>
      </c>
      <c r="K123" s="7">
        <f>IF(Table1[[#This Row],[Address Original]]&gt;0,Table1[[#This Row],[Address Original]]-40001,"")</f>
        <v>314</v>
      </c>
      <c r="L123" s="1">
        <v>40315</v>
      </c>
      <c r="M123" s="1" t="s">
        <v>32</v>
      </c>
      <c r="O123" s="1"/>
      <c r="P123" s="5" t="s">
        <v>2044</v>
      </c>
      <c r="Y123" s="15"/>
      <c r="Z123" s="5"/>
      <c r="AA123" s="12" t="s">
        <v>205</v>
      </c>
      <c r="AB123" s="7" t="s">
        <v>2584</v>
      </c>
      <c r="AC123" s="5" t="s">
        <v>814</v>
      </c>
      <c r="AD123" s="1" t="s">
        <v>31</v>
      </c>
      <c r="AL123"/>
    </row>
    <row r="124" spans="1:38" ht="15" customHeight="1" x14ac:dyDescent="0.3">
      <c r="A124" s="1" t="s">
        <v>727</v>
      </c>
      <c r="B124" s="1" t="s">
        <v>41</v>
      </c>
      <c r="C124" s="1" t="s">
        <v>745</v>
      </c>
      <c r="D124" s="1" t="s">
        <v>34</v>
      </c>
      <c r="E124" s="1" t="s">
        <v>44</v>
      </c>
      <c r="F124" s="1">
        <v>1</v>
      </c>
      <c r="G124" s="1">
        <v>10</v>
      </c>
      <c r="H124" s="1" t="str">
        <f>IF(OR(Table1[[#This Row],[Unit]]="W",Table1[[#This Row],[Unit]]="VAR",Table1[[#This Row],[Unit]]="VA",Table1[[#This Row],[Unit]]="Wh"),1000,
IF(OR(Table1[[#This Row],[Unit]]="MW",Table1[[#This Row],[Unit]]="MVAR",Table1[[#This Row],[Unit]]="MVA",Table1[[#This Row],[Unit]]="MWh",Table1[[#This Row],[Unit]]="kV"),0.001,
IF(OR(Table1[[#This Row],[Unit]]="mA",Table1[[#This Row],[Unit]]="mV"),1000,"")))</f>
        <v/>
      </c>
      <c r="J124" s="1">
        <f>IF(ISBLANK(Table1[[#This Row],[Scale]]),
IF(Table1[[#This Row],[FIMS Scale]]="","",Table1[[#This Row],[FIMS Scale]]),
IF(Table1[[#This Row],[FIMS Scale]]="",1/Table1[[#This Row],[Scale]],Table1[[#This Row],[FIMS Scale]]/Table1[[#This Row],[Scale]]))</f>
        <v>0.1</v>
      </c>
      <c r="K124" s="7">
        <f>IF(Table1[[#This Row],[Address Original]]&gt;0,Table1[[#This Row],[Address Original]]-40001,"")</f>
        <v>379</v>
      </c>
      <c r="L124" s="1">
        <v>40380</v>
      </c>
      <c r="M124" s="1" t="s">
        <v>32</v>
      </c>
      <c r="O124" s="1"/>
      <c r="P124" s="5" t="s">
        <v>2039</v>
      </c>
      <c r="Y124" s="15"/>
      <c r="Z124" s="5"/>
      <c r="AA124" s="12" t="s">
        <v>203</v>
      </c>
      <c r="AB124" s="7" t="s">
        <v>2584</v>
      </c>
      <c r="AC124" s="5" t="s">
        <v>810</v>
      </c>
      <c r="AD124" s="1" t="s">
        <v>31</v>
      </c>
      <c r="AL124"/>
    </row>
    <row r="125" spans="1:38" ht="15" customHeight="1" x14ac:dyDescent="0.3">
      <c r="A125" s="1" t="s">
        <v>728</v>
      </c>
      <c r="B125" s="1" t="s">
        <v>41</v>
      </c>
      <c r="C125" s="1" t="s">
        <v>746</v>
      </c>
      <c r="D125" s="1" t="s">
        <v>34</v>
      </c>
      <c r="E125" s="1" t="s">
        <v>170</v>
      </c>
      <c r="F125" s="1">
        <v>1</v>
      </c>
      <c r="G125" s="1">
        <v>100</v>
      </c>
      <c r="H125" s="1" t="str">
        <f>IF(OR(Table1[[#This Row],[Unit]]="W",Table1[[#This Row],[Unit]]="VAR",Table1[[#This Row],[Unit]]="VA",Table1[[#This Row],[Unit]]="Wh"),1000,
IF(OR(Table1[[#This Row],[Unit]]="MW",Table1[[#This Row],[Unit]]="MVAR",Table1[[#This Row],[Unit]]="MVA",Table1[[#This Row],[Unit]]="MWh",Table1[[#This Row],[Unit]]="kV"),0.001,
IF(OR(Table1[[#This Row],[Unit]]="mA",Table1[[#This Row],[Unit]]="mV"),1000,"")))</f>
        <v/>
      </c>
      <c r="J125" s="1">
        <f>IF(ISBLANK(Table1[[#This Row],[Scale]]),
IF(Table1[[#This Row],[FIMS Scale]]="","",Table1[[#This Row],[FIMS Scale]]),
IF(Table1[[#This Row],[FIMS Scale]]="",1/Table1[[#This Row],[Scale]],Table1[[#This Row],[FIMS Scale]]/Table1[[#This Row],[Scale]]))</f>
        <v>0.01</v>
      </c>
      <c r="K125" s="7">
        <f>IF(Table1[[#This Row],[Address Original]]&gt;0,Table1[[#This Row],[Address Original]]-40001,"")</f>
        <v>380</v>
      </c>
      <c r="L125" s="1">
        <v>40381</v>
      </c>
      <c r="M125" s="1" t="s">
        <v>32</v>
      </c>
      <c r="O125" s="1"/>
      <c r="P125" s="5" t="s">
        <v>2045</v>
      </c>
      <c r="Y125" s="15"/>
      <c r="Z125" s="5"/>
      <c r="AA125" s="12" t="s">
        <v>205</v>
      </c>
      <c r="AB125" s="7" t="s">
        <v>2584</v>
      </c>
      <c r="AC125" s="5" t="s">
        <v>815</v>
      </c>
      <c r="AD125" s="1" t="s">
        <v>31</v>
      </c>
      <c r="AL125"/>
    </row>
    <row r="126" spans="1:38" ht="15" customHeight="1" x14ac:dyDescent="0.3">
      <c r="A126" s="1" t="s">
        <v>729</v>
      </c>
      <c r="B126" s="1" t="s">
        <v>41</v>
      </c>
      <c r="C126" s="1" t="s">
        <v>747</v>
      </c>
      <c r="D126" s="1" t="s">
        <v>34</v>
      </c>
      <c r="E126" s="1" t="s">
        <v>44</v>
      </c>
      <c r="F126" s="1">
        <v>1</v>
      </c>
      <c r="G126" s="1">
        <v>10</v>
      </c>
      <c r="H126" s="1" t="str">
        <f>IF(OR(Table1[[#This Row],[Unit]]="W",Table1[[#This Row],[Unit]]="VAR",Table1[[#This Row],[Unit]]="VA",Table1[[#This Row],[Unit]]="Wh"),1000,
IF(OR(Table1[[#This Row],[Unit]]="MW",Table1[[#This Row],[Unit]]="MVAR",Table1[[#This Row],[Unit]]="MVA",Table1[[#This Row],[Unit]]="MWh",Table1[[#This Row],[Unit]]="kV"),0.001,
IF(OR(Table1[[#This Row],[Unit]]="mA",Table1[[#This Row],[Unit]]="mV"),1000,"")))</f>
        <v/>
      </c>
      <c r="J126" s="1">
        <f>IF(ISBLANK(Table1[[#This Row],[Scale]]),
IF(Table1[[#This Row],[FIMS Scale]]="","",Table1[[#This Row],[FIMS Scale]]),
IF(Table1[[#This Row],[FIMS Scale]]="",1/Table1[[#This Row],[Scale]],Table1[[#This Row],[FIMS Scale]]/Table1[[#This Row],[Scale]]))</f>
        <v>0.1</v>
      </c>
      <c r="K126" s="7">
        <f>IF(Table1[[#This Row],[Address Original]]&gt;0,Table1[[#This Row],[Address Original]]-40001,"")</f>
        <v>315</v>
      </c>
      <c r="L126" s="1">
        <v>40316</v>
      </c>
      <c r="M126" s="1" t="s">
        <v>32</v>
      </c>
      <c r="O126" s="1"/>
      <c r="P126" s="5" t="s">
        <v>2040</v>
      </c>
      <c r="Y126" s="15"/>
      <c r="Z126" s="5"/>
      <c r="AA126" s="12" t="s">
        <v>203</v>
      </c>
      <c r="AB126" s="7" t="s">
        <v>2584</v>
      </c>
      <c r="AC126" s="5" t="s">
        <v>811</v>
      </c>
      <c r="AD126" s="1" t="s">
        <v>31</v>
      </c>
      <c r="AL126"/>
    </row>
    <row r="127" spans="1:38" ht="15" customHeight="1" x14ac:dyDescent="0.3">
      <c r="A127" s="1" t="s">
        <v>730</v>
      </c>
      <c r="B127" s="1" t="s">
        <v>41</v>
      </c>
      <c r="C127" s="1" t="s">
        <v>748</v>
      </c>
      <c r="D127" s="1" t="s">
        <v>34</v>
      </c>
      <c r="E127" s="1" t="s">
        <v>170</v>
      </c>
      <c r="F127" s="1">
        <v>1</v>
      </c>
      <c r="G127" s="1">
        <v>100</v>
      </c>
      <c r="H127" s="1" t="str">
        <f>IF(OR(Table1[[#This Row],[Unit]]="W",Table1[[#This Row],[Unit]]="VAR",Table1[[#This Row],[Unit]]="VA",Table1[[#This Row],[Unit]]="Wh"),1000,
IF(OR(Table1[[#This Row],[Unit]]="MW",Table1[[#This Row],[Unit]]="MVAR",Table1[[#This Row],[Unit]]="MVA",Table1[[#This Row],[Unit]]="MWh",Table1[[#This Row],[Unit]]="kV"),0.001,
IF(OR(Table1[[#This Row],[Unit]]="mA",Table1[[#This Row],[Unit]]="mV"),1000,"")))</f>
        <v/>
      </c>
      <c r="J127" s="1">
        <f>IF(ISBLANK(Table1[[#This Row],[Scale]]),
IF(Table1[[#This Row],[FIMS Scale]]="","",Table1[[#This Row],[FIMS Scale]]),
IF(Table1[[#This Row],[FIMS Scale]]="",1/Table1[[#This Row],[Scale]],Table1[[#This Row],[FIMS Scale]]/Table1[[#This Row],[Scale]]))</f>
        <v>0.01</v>
      </c>
      <c r="K127" s="7">
        <f>IF(Table1[[#This Row],[Address Original]]&gt;0,Table1[[#This Row],[Address Original]]-40001,"")</f>
        <v>316</v>
      </c>
      <c r="L127" s="1">
        <v>40317</v>
      </c>
      <c r="M127" s="1" t="s">
        <v>32</v>
      </c>
      <c r="O127" s="1"/>
      <c r="P127" s="5" t="s">
        <v>2046</v>
      </c>
      <c r="Y127" s="15"/>
      <c r="Z127" s="5"/>
      <c r="AA127" s="12" t="s">
        <v>205</v>
      </c>
      <c r="AB127" s="7" t="s">
        <v>2584</v>
      </c>
      <c r="AC127" s="5" t="s">
        <v>816</v>
      </c>
      <c r="AD127" s="1" t="s">
        <v>31</v>
      </c>
      <c r="AL127"/>
    </row>
    <row r="128" spans="1:38" ht="15" customHeight="1" x14ac:dyDescent="0.3">
      <c r="A128" s="1" t="s">
        <v>731</v>
      </c>
      <c r="B128" s="1" t="s">
        <v>41</v>
      </c>
      <c r="C128" s="1" t="s">
        <v>749</v>
      </c>
      <c r="D128" s="1" t="s">
        <v>34</v>
      </c>
      <c r="E128" s="1" t="s">
        <v>44</v>
      </c>
      <c r="F128" s="1">
        <v>1</v>
      </c>
      <c r="G128" s="1">
        <v>10</v>
      </c>
      <c r="H128" s="1" t="str">
        <f>IF(OR(Table1[[#This Row],[Unit]]="W",Table1[[#This Row],[Unit]]="VAR",Table1[[#This Row],[Unit]]="VA",Table1[[#This Row],[Unit]]="Wh"),1000,
IF(OR(Table1[[#This Row],[Unit]]="MW",Table1[[#This Row],[Unit]]="MVAR",Table1[[#This Row],[Unit]]="MVA",Table1[[#This Row],[Unit]]="MWh",Table1[[#This Row],[Unit]]="kV"),0.001,
IF(OR(Table1[[#This Row],[Unit]]="mA",Table1[[#This Row],[Unit]]="mV"),1000,"")))</f>
        <v/>
      </c>
      <c r="J128" s="1">
        <f>IF(ISBLANK(Table1[[#This Row],[Scale]]),
IF(Table1[[#This Row],[FIMS Scale]]="","",Table1[[#This Row],[FIMS Scale]]),
IF(Table1[[#This Row],[FIMS Scale]]="",1/Table1[[#This Row],[Scale]],Table1[[#This Row],[FIMS Scale]]/Table1[[#This Row],[Scale]]))</f>
        <v>0.1</v>
      </c>
      <c r="K128" s="7">
        <f>IF(Table1[[#This Row],[Address Original]]&gt;0,Table1[[#This Row],[Address Original]]-40001,"")</f>
        <v>381</v>
      </c>
      <c r="L128" s="1">
        <v>40382</v>
      </c>
      <c r="M128" s="1" t="s">
        <v>32</v>
      </c>
      <c r="O128" s="1"/>
      <c r="P128" s="5" t="s">
        <v>2041</v>
      </c>
      <c r="Y128" s="15"/>
      <c r="Z128" s="5"/>
      <c r="AA128" s="12" t="s">
        <v>203</v>
      </c>
      <c r="AB128" s="7" t="s">
        <v>2584</v>
      </c>
      <c r="AC128" s="5" t="s">
        <v>812</v>
      </c>
      <c r="AD128" s="1" t="s">
        <v>31</v>
      </c>
      <c r="AL128"/>
    </row>
    <row r="129" spans="1:38" ht="15" customHeight="1" x14ac:dyDescent="0.3">
      <c r="A129" s="1" t="s">
        <v>732</v>
      </c>
      <c r="B129" s="1" t="s">
        <v>41</v>
      </c>
      <c r="C129" s="1" t="s">
        <v>750</v>
      </c>
      <c r="D129" s="1" t="s">
        <v>34</v>
      </c>
      <c r="E129" s="1" t="s">
        <v>170</v>
      </c>
      <c r="F129" s="1">
        <v>1</v>
      </c>
      <c r="G129" s="1">
        <v>100</v>
      </c>
      <c r="H129" s="1" t="str">
        <f>IF(OR(Table1[[#This Row],[Unit]]="W",Table1[[#This Row],[Unit]]="VAR",Table1[[#This Row],[Unit]]="VA",Table1[[#This Row],[Unit]]="Wh"),1000,
IF(OR(Table1[[#This Row],[Unit]]="MW",Table1[[#This Row],[Unit]]="MVAR",Table1[[#This Row],[Unit]]="MVA",Table1[[#This Row],[Unit]]="MWh",Table1[[#This Row],[Unit]]="kV"),0.001,
IF(OR(Table1[[#This Row],[Unit]]="mA",Table1[[#This Row],[Unit]]="mV"),1000,"")))</f>
        <v/>
      </c>
      <c r="J129" s="1">
        <f>IF(ISBLANK(Table1[[#This Row],[Scale]]),
IF(Table1[[#This Row],[FIMS Scale]]="","",Table1[[#This Row],[FIMS Scale]]),
IF(Table1[[#This Row],[FIMS Scale]]="",1/Table1[[#This Row],[Scale]],Table1[[#This Row],[FIMS Scale]]/Table1[[#This Row],[Scale]]))</f>
        <v>0.01</v>
      </c>
      <c r="K129" s="7">
        <f>IF(Table1[[#This Row],[Address Original]]&gt;0,Table1[[#This Row],[Address Original]]-40001,"")</f>
        <v>382</v>
      </c>
      <c r="L129" s="1">
        <v>40383</v>
      </c>
      <c r="M129" s="1" t="s">
        <v>32</v>
      </c>
      <c r="O129" s="1"/>
      <c r="P129" s="5" t="s">
        <v>2047</v>
      </c>
      <c r="Y129" s="15"/>
      <c r="Z129" s="5"/>
      <c r="AA129" s="12" t="s">
        <v>205</v>
      </c>
      <c r="AB129" s="7" t="s">
        <v>2584</v>
      </c>
      <c r="AC129" s="5" t="s">
        <v>817</v>
      </c>
      <c r="AD129" s="1" t="s">
        <v>31</v>
      </c>
      <c r="AL129"/>
    </row>
    <row r="130" spans="1:38" ht="15" customHeight="1" x14ac:dyDescent="0.3">
      <c r="A130" s="1" t="s">
        <v>764</v>
      </c>
      <c r="B130" s="1" t="s">
        <v>41</v>
      </c>
      <c r="C130" s="1" t="s">
        <v>214</v>
      </c>
      <c r="D130" s="1" t="s">
        <v>34</v>
      </c>
      <c r="F130" s="1">
        <v>1</v>
      </c>
      <c r="H130" s="1" t="str">
        <f>IF(OR(Table1[[#This Row],[Unit]]="W",Table1[[#This Row],[Unit]]="VAR",Table1[[#This Row],[Unit]]="VA",Table1[[#This Row],[Unit]]="Wh"),1000,
IF(OR(Table1[[#This Row],[Unit]]="MW",Table1[[#This Row],[Unit]]="MVAR",Table1[[#This Row],[Unit]]="MVA",Table1[[#This Row],[Unit]]="MWh",Table1[[#This Row],[Unit]]="kV"),0.001,
IF(OR(Table1[[#This Row],[Unit]]="mA",Table1[[#This Row],[Unit]]="mV"),1000,"")))</f>
        <v/>
      </c>
      <c r="J130" s="1" t="str">
        <f>IF(ISBLANK(Table1[[#This Row],[Scale]]),
IF(Table1[[#This Row],[FIMS Scale]]="","",Table1[[#This Row],[FIMS Scale]]),
IF(Table1[[#This Row],[FIMS Scale]]="",1/Table1[[#This Row],[Scale]],Table1[[#This Row],[FIMS Scale]]/Table1[[#This Row],[Scale]]))</f>
        <v/>
      </c>
      <c r="K130" s="7">
        <f>IF(Table1[[#This Row],[Address Original]]&gt;0,Table1[[#This Row],[Address Original]]-40001,"")</f>
        <v>320</v>
      </c>
      <c r="L130" s="1">
        <v>40321</v>
      </c>
      <c r="M130" s="1" t="s">
        <v>195</v>
      </c>
      <c r="O130" s="1"/>
      <c r="P130" s="5" t="s">
        <v>2048</v>
      </c>
      <c r="Y130" s="15"/>
      <c r="Z130" s="5"/>
      <c r="AA130" s="12"/>
      <c r="AB130" s="7" t="s">
        <v>2584</v>
      </c>
      <c r="AC130" s="5" t="s">
        <v>818</v>
      </c>
      <c r="AD130" s="1" t="s">
        <v>31</v>
      </c>
      <c r="AL130"/>
    </row>
    <row r="131" spans="1:38" ht="15" customHeight="1" x14ac:dyDescent="0.3">
      <c r="A131" s="1" t="s">
        <v>753</v>
      </c>
      <c r="B131" s="1" t="s">
        <v>41</v>
      </c>
      <c r="C131" s="1" t="s">
        <v>215</v>
      </c>
      <c r="D131" s="1" t="s">
        <v>34</v>
      </c>
      <c r="F131" s="1">
        <v>1</v>
      </c>
      <c r="H131" s="1" t="str">
        <f>IF(OR(Table1[[#This Row],[Unit]]="W",Table1[[#This Row],[Unit]]="VAR",Table1[[#This Row],[Unit]]="VA",Table1[[#This Row],[Unit]]="Wh"),1000,
IF(OR(Table1[[#This Row],[Unit]]="MW",Table1[[#This Row],[Unit]]="MVAR",Table1[[#This Row],[Unit]]="MVA",Table1[[#This Row],[Unit]]="MWh",Table1[[#This Row],[Unit]]="kV"),0.001,
IF(OR(Table1[[#This Row],[Unit]]="mA",Table1[[#This Row],[Unit]]="mV"),1000,"")))</f>
        <v/>
      </c>
      <c r="J131" s="1" t="str">
        <f>IF(ISBLANK(Table1[[#This Row],[Scale]]),
IF(Table1[[#This Row],[FIMS Scale]]="","",Table1[[#This Row],[FIMS Scale]]),
IF(Table1[[#This Row],[FIMS Scale]]="",1/Table1[[#This Row],[Scale]],Table1[[#This Row],[FIMS Scale]]/Table1[[#This Row],[Scale]]))</f>
        <v/>
      </c>
      <c r="K131" s="7">
        <f>IF(Table1[[#This Row],[Address Original]]&gt;0,Table1[[#This Row],[Address Original]]-40001,"")</f>
        <v>320</v>
      </c>
      <c r="L131" s="1">
        <v>40321</v>
      </c>
      <c r="M131" s="1" t="s">
        <v>42</v>
      </c>
      <c r="N131" s="1">
        <v>0</v>
      </c>
      <c r="O131" s="1"/>
      <c r="P131" s="5" t="s">
        <v>2049</v>
      </c>
      <c r="Y131" s="15"/>
      <c r="Z131" s="5"/>
      <c r="AA131" s="12"/>
      <c r="AB131" s="7" t="s">
        <v>2584</v>
      </c>
      <c r="AC131" s="5" t="s">
        <v>821</v>
      </c>
      <c r="AD131" s="1" t="s">
        <v>31</v>
      </c>
      <c r="AL131"/>
    </row>
    <row r="132" spans="1:38" ht="15" customHeight="1" x14ac:dyDescent="0.3">
      <c r="A132" s="1" t="s">
        <v>754</v>
      </c>
      <c r="B132" s="1" t="s">
        <v>41</v>
      </c>
      <c r="C132" s="1" t="s">
        <v>216</v>
      </c>
      <c r="D132" s="1" t="s">
        <v>34</v>
      </c>
      <c r="F132" s="1">
        <v>1</v>
      </c>
      <c r="H132" s="1" t="str">
        <f>IF(OR(Table1[[#This Row],[Unit]]="W",Table1[[#This Row],[Unit]]="VAR",Table1[[#This Row],[Unit]]="VA",Table1[[#This Row],[Unit]]="Wh"),1000,
IF(OR(Table1[[#This Row],[Unit]]="MW",Table1[[#This Row],[Unit]]="MVAR",Table1[[#This Row],[Unit]]="MVA",Table1[[#This Row],[Unit]]="MWh",Table1[[#This Row],[Unit]]="kV"),0.001,
IF(OR(Table1[[#This Row],[Unit]]="mA",Table1[[#This Row],[Unit]]="mV"),1000,"")))</f>
        <v/>
      </c>
      <c r="J132" s="1" t="str">
        <f>IF(ISBLANK(Table1[[#This Row],[Scale]]),
IF(Table1[[#This Row],[FIMS Scale]]="","",Table1[[#This Row],[FIMS Scale]]),
IF(Table1[[#This Row],[FIMS Scale]]="",1/Table1[[#This Row],[Scale]],Table1[[#This Row],[FIMS Scale]]/Table1[[#This Row],[Scale]]))</f>
        <v/>
      </c>
      <c r="K132" s="7">
        <f>IF(Table1[[#This Row],[Address Original]]&gt;0,Table1[[#This Row],[Address Original]]-40001,"")</f>
        <v>320</v>
      </c>
      <c r="L132" s="1">
        <v>40321</v>
      </c>
      <c r="M132" s="1" t="s">
        <v>42</v>
      </c>
      <c r="N132" s="1">
        <v>1</v>
      </c>
      <c r="O132" s="1"/>
      <c r="P132" s="5" t="s">
        <v>2050</v>
      </c>
      <c r="Y132" s="15"/>
      <c r="Z132" s="5"/>
      <c r="AA132" s="12"/>
      <c r="AB132" s="7" t="s">
        <v>2584</v>
      </c>
      <c r="AC132" s="5" t="s">
        <v>822</v>
      </c>
      <c r="AD132" s="1" t="s">
        <v>31</v>
      </c>
      <c r="AL132"/>
    </row>
    <row r="133" spans="1:38" ht="15" customHeight="1" x14ac:dyDescent="0.3">
      <c r="A133" s="1" t="s">
        <v>755</v>
      </c>
      <c r="B133" s="1" t="s">
        <v>41</v>
      </c>
      <c r="C133" s="1" t="s">
        <v>217</v>
      </c>
      <c r="D133" s="1" t="s">
        <v>34</v>
      </c>
      <c r="F133" s="1">
        <v>1</v>
      </c>
      <c r="H133" s="1" t="str">
        <f>IF(OR(Table1[[#This Row],[Unit]]="W",Table1[[#This Row],[Unit]]="VAR",Table1[[#This Row],[Unit]]="VA",Table1[[#This Row],[Unit]]="Wh"),1000,
IF(OR(Table1[[#This Row],[Unit]]="MW",Table1[[#This Row],[Unit]]="MVAR",Table1[[#This Row],[Unit]]="MVA",Table1[[#This Row],[Unit]]="MWh",Table1[[#This Row],[Unit]]="kV"),0.001,
IF(OR(Table1[[#This Row],[Unit]]="mA",Table1[[#This Row],[Unit]]="mV"),1000,"")))</f>
        <v/>
      </c>
      <c r="J133" s="1" t="str">
        <f>IF(ISBLANK(Table1[[#This Row],[Scale]]),
IF(Table1[[#This Row],[FIMS Scale]]="","",Table1[[#This Row],[FIMS Scale]]),
IF(Table1[[#This Row],[FIMS Scale]]="",1/Table1[[#This Row],[Scale]],Table1[[#This Row],[FIMS Scale]]/Table1[[#This Row],[Scale]]))</f>
        <v/>
      </c>
      <c r="K133" s="7">
        <f>IF(Table1[[#This Row],[Address Original]]&gt;0,Table1[[#This Row],[Address Original]]-40001,"")</f>
        <v>320</v>
      </c>
      <c r="L133" s="1">
        <v>40321</v>
      </c>
      <c r="M133" s="1" t="s">
        <v>42</v>
      </c>
      <c r="N133" s="1">
        <v>2</v>
      </c>
      <c r="O133" s="1"/>
      <c r="P133" s="5" t="s">
        <v>2051</v>
      </c>
      <c r="Y133" s="15"/>
      <c r="Z133" s="5"/>
      <c r="AA133" s="12"/>
      <c r="AB133" s="7" t="s">
        <v>2584</v>
      </c>
      <c r="AC133" s="5" t="s">
        <v>825</v>
      </c>
      <c r="AD133" s="1" t="s">
        <v>31</v>
      </c>
      <c r="AL133"/>
    </row>
    <row r="134" spans="1:38" ht="15" customHeight="1" x14ac:dyDescent="0.3">
      <c r="A134" s="1" t="s">
        <v>758</v>
      </c>
      <c r="B134" s="1" t="s">
        <v>41</v>
      </c>
      <c r="C134" s="1" t="s">
        <v>218</v>
      </c>
      <c r="D134" s="1" t="s">
        <v>34</v>
      </c>
      <c r="F134" s="1">
        <v>1</v>
      </c>
      <c r="H134" s="1" t="str">
        <f>IF(OR(Table1[[#This Row],[Unit]]="W",Table1[[#This Row],[Unit]]="VAR",Table1[[#This Row],[Unit]]="VA",Table1[[#This Row],[Unit]]="Wh"),1000,
IF(OR(Table1[[#This Row],[Unit]]="MW",Table1[[#This Row],[Unit]]="MVAR",Table1[[#This Row],[Unit]]="MVA",Table1[[#This Row],[Unit]]="MWh",Table1[[#This Row],[Unit]]="kV"),0.001,
IF(OR(Table1[[#This Row],[Unit]]="mA",Table1[[#This Row],[Unit]]="mV"),1000,"")))</f>
        <v/>
      </c>
      <c r="J134" s="1" t="str">
        <f>IF(ISBLANK(Table1[[#This Row],[Scale]]),
IF(Table1[[#This Row],[FIMS Scale]]="","",Table1[[#This Row],[FIMS Scale]]),
IF(Table1[[#This Row],[FIMS Scale]]="",1/Table1[[#This Row],[Scale]],Table1[[#This Row],[FIMS Scale]]/Table1[[#This Row],[Scale]]))</f>
        <v/>
      </c>
      <c r="K134" s="7">
        <f>IF(Table1[[#This Row],[Address Original]]&gt;0,Table1[[#This Row],[Address Original]]-40001,"")</f>
        <v>320</v>
      </c>
      <c r="L134" s="1">
        <v>40321</v>
      </c>
      <c r="M134" s="1" t="s">
        <v>42</v>
      </c>
      <c r="N134" s="1">
        <v>3</v>
      </c>
      <c r="O134" s="1"/>
      <c r="P134" s="5" t="s">
        <v>2052</v>
      </c>
      <c r="Y134" s="15"/>
      <c r="Z134" s="5"/>
      <c r="AA134" s="12"/>
      <c r="AB134" s="7" t="s">
        <v>2584</v>
      </c>
      <c r="AC134" s="5" t="s">
        <v>826</v>
      </c>
      <c r="AD134" s="1" t="s">
        <v>31</v>
      </c>
      <c r="AL134"/>
    </row>
    <row r="135" spans="1:38" ht="15" customHeight="1" x14ac:dyDescent="0.3">
      <c r="A135" s="1" t="s">
        <v>756</v>
      </c>
      <c r="B135" s="1" t="s">
        <v>41</v>
      </c>
      <c r="C135" s="1" t="s">
        <v>219</v>
      </c>
      <c r="D135" s="1" t="s">
        <v>34</v>
      </c>
      <c r="F135" s="1">
        <v>1</v>
      </c>
      <c r="H135" s="1" t="str">
        <f>IF(OR(Table1[[#This Row],[Unit]]="W",Table1[[#This Row],[Unit]]="VAR",Table1[[#This Row],[Unit]]="VA",Table1[[#This Row],[Unit]]="Wh"),1000,
IF(OR(Table1[[#This Row],[Unit]]="MW",Table1[[#This Row],[Unit]]="MVAR",Table1[[#This Row],[Unit]]="MVA",Table1[[#This Row],[Unit]]="MWh",Table1[[#This Row],[Unit]]="kV"),0.001,
IF(OR(Table1[[#This Row],[Unit]]="mA",Table1[[#This Row],[Unit]]="mV"),1000,"")))</f>
        <v/>
      </c>
      <c r="J135" s="1" t="str">
        <f>IF(ISBLANK(Table1[[#This Row],[Scale]]),
IF(Table1[[#This Row],[FIMS Scale]]="","",Table1[[#This Row],[FIMS Scale]]),
IF(Table1[[#This Row],[FIMS Scale]]="",1/Table1[[#This Row],[Scale]],Table1[[#This Row],[FIMS Scale]]/Table1[[#This Row],[Scale]]))</f>
        <v/>
      </c>
      <c r="K135" s="7">
        <f>IF(Table1[[#This Row],[Address Original]]&gt;0,Table1[[#This Row],[Address Original]]-40001,"")</f>
        <v>320</v>
      </c>
      <c r="L135" s="1">
        <v>40321</v>
      </c>
      <c r="M135" s="1" t="s">
        <v>42</v>
      </c>
      <c r="N135" s="1">
        <v>4</v>
      </c>
      <c r="O135" s="1"/>
      <c r="P135" s="5" t="s">
        <v>2053</v>
      </c>
      <c r="Y135" s="15"/>
      <c r="Z135" s="5"/>
      <c r="AA135" s="12"/>
      <c r="AB135" s="7" t="s">
        <v>2584</v>
      </c>
      <c r="AC135" s="5" t="s">
        <v>827</v>
      </c>
      <c r="AD135" s="1" t="s">
        <v>31</v>
      </c>
      <c r="AL135"/>
    </row>
    <row r="136" spans="1:38" ht="15" customHeight="1" x14ac:dyDescent="0.3">
      <c r="A136" s="1" t="s">
        <v>753</v>
      </c>
      <c r="B136" s="1" t="s">
        <v>41</v>
      </c>
      <c r="C136" s="1" t="s">
        <v>220</v>
      </c>
      <c r="D136" s="1" t="s">
        <v>34</v>
      </c>
      <c r="E136" s="1" t="s">
        <v>44</v>
      </c>
      <c r="F136" s="1">
        <v>1</v>
      </c>
      <c r="G136" s="1">
        <v>10</v>
      </c>
      <c r="H136" s="1" t="str">
        <f>IF(OR(Table1[[#This Row],[Unit]]="W",Table1[[#This Row],[Unit]]="VAR",Table1[[#This Row],[Unit]]="VA",Table1[[#This Row],[Unit]]="Wh"),1000,
IF(OR(Table1[[#This Row],[Unit]]="MW",Table1[[#This Row],[Unit]]="MVAR",Table1[[#This Row],[Unit]]="MVA",Table1[[#This Row],[Unit]]="MWh",Table1[[#This Row],[Unit]]="kV"),0.001,
IF(OR(Table1[[#This Row],[Unit]]="mA",Table1[[#This Row],[Unit]]="mV"),1000,"")))</f>
        <v/>
      </c>
      <c r="J136" s="1">
        <f>IF(ISBLANK(Table1[[#This Row],[Scale]]),
IF(Table1[[#This Row],[FIMS Scale]]="","",Table1[[#This Row],[FIMS Scale]]),
IF(Table1[[#This Row],[FIMS Scale]]="",1/Table1[[#This Row],[Scale]],Table1[[#This Row],[FIMS Scale]]/Table1[[#This Row],[Scale]]))</f>
        <v>0.1</v>
      </c>
      <c r="K136" s="7">
        <f>IF(Table1[[#This Row],[Address Original]]&gt;0,Table1[[#This Row],[Address Original]]-40001,"")</f>
        <v>321</v>
      </c>
      <c r="L136" s="1">
        <v>40322</v>
      </c>
      <c r="M136" s="1" t="s">
        <v>32</v>
      </c>
      <c r="O136" s="1"/>
      <c r="P136" s="5" t="s">
        <v>2049</v>
      </c>
      <c r="Y136" s="15"/>
      <c r="Z136" s="5"/>
      <c r="AA136" s="12" t="s">
        <v>203</v>
      </c>
      <c r="AB136" s="7" t="s">
        <v>2584</v>
      </c>
      <c r="AC136" s="5" t="s">
        <v>821</v>
      </c>
      <c r="AD136" s="1" t="s">
        <v>31</v>
      </c>
      <c r="AL136"/>
    </row>
    <row r="137" spans="1:38" ht="15" customHeight="1" x14ac:dyDescent="0.3">
      <c r="A137" s="1" t="s">
        <v>757</v>
      </c>
      <c r="B137" s="1" t="s">
        <v>41</v>
      </c>
      <c r="C137" s="1" t="s">
        <v>221</v>
      </c>
      <c r="D137" s="1" t="s">
        <v>34</v>
      </c>
      <c r="F137" s="1">
        <v>1</v>
      </c>
      <c r="G137" s="1">
        <v>100</v>
      </c>
      <c r="H137" s="1" t="str">
        <f>IF(OR(Table1[[#This Row],[Unit]]="W",Table1[[#This Row],[Unit]]="VAR",Table1[[#This Row],[Unit]]="VA",Table1[[#This Row],[Unit]]="Wh"),1000,
IF(OR(Table1[[#This Row],[Unit]]="MW",Table1[[#This Row],[Unit]]="MVAR",Table1[[#This Row],[Unit]]="MVA",Table1[[#This Row],[Unit]]="MWh",Table1[[#This Row],[Unit]]="kV"),0.001,
IF(OR(Table1[[#This Row],[Unit]]="mA",Table1[[#This Row],[Unit]]="mV"),1000,"")))</f>
        <v/>
      </c>
      <c r="J137" s="1">
        <f>IF(ISBLANK(Table1[[#This Row],[Scale]]),
IF(Table1[[#This Row],[FIMS Scale]]="","",Table1[[#This Row],[FIMS Scale]]),
IF(Table1[[#This Row],[FIMS Scale]]="",1/Table1[[#This Row],[Scale]],Table1[[#This Row],[FIMS Scale]]/Table1[[#This Row],[Scale]]))</f>
        <v>0.01</v>
      </c>
      <c r="K137" s="7">
        <f>IF(Table1[[#This Row],[Address Original]]&gt;0,Table1[[#This Row],[Address Original]]-40001,"")</f>
        <v>322</v>
      </c>
      <c r="L137" s="1">
        <v>40323</v>
      </c>
      <c r="M137" s="1" t="s">
        <v>32</v>
      </c>
      <c r="O137" s="1"/>
      <c r="P137" s="5" t="s">
        <v>2054</v>
      </c>
      <c r="Y137" s="15"/>
      <c r="Z137" s="5"/>
      <c r="AA137" s="12"/>
      <c r="AB137" s="7" t="s">
        <v>2584</v>
      </c>
      <c r="AC137" s="5" t="s">
        <v>824</v>
      </c>
      <c r="AD137" s="1" t="s">
        <v>31</v>
      </c>
      <c r="AL137"/>
    </row>
    <row r="138" spans="1:38" ht="15" customHeight="1" x14ac:dyDescent="0.3">
      <c r="A138" s="1" t="s">
        <v>754</v>
      </c>
      <c r="B138" s="1" t="s">
        <v>41</v>
      </c>
      <c r="C138" s="1" t="s">
        <v>222</v>
      </c>
      <c r="D138" s="1" t="s">
        <v>34</v>
      </c>
      <c r="F138" s="1">
        <v>1</v>
      </c>
      <c r="G138" s="1">
        <v>10</v>
      </c>
      <c r="H138" s="1" t="str">
        <f>IF(OR(Table1[[#This Row],[Unit]]="W",Table1[[#This Row],[Unit]]="VAR",Table1[[#This Row],[Unit]]="VA",Table1[[#This Row],[Unit]]="Wh"),1000,
IF(OR(Table1[[#This Row],[Unit]]="MW",Table1[[#This Row],[Unit]]="MVAR",Table1[[#This Row],[Unit]]="MVA",Table1[[#This Row],[Unit]]="MWh",Table1[[#This Row],[Unit]]="kV"),0.001,
IF(OR(Table1[[#This Row],[Unit]]="mA",Table1[[#This Row],[Unit]]="mV"),1000,"")))</f>
        <v/>
      </c>
      <c r="J138" s="1">
        <f>IF(ISBLANK(Table1[[#This Row],[Scale]]),
IF(Table1[[#This Row],[FIMS Scale]]="","",Table1[[#This Row],[FIMS Scale]]),
IF(Table1[[#This Row],[FIMS Scale]]="",1/Table1[[#This Row],[Scale]],Table1[[#This Row],[FIMS Scale]]/Table1[[#This Row],[Scale]]))</f>
        <v>0.1</v>
      </c>
      <c r="K138" s="7">
        <f>IF(Table1[[#This Row],[Address Original]]&gt;0,Table1[[#This Row],[Address Original]]-40001,"")</f>
        <v>383</v>
      </c>
      <c r="L138" s="1">
        <v>40384</v>
      </c>
      <c r="M138" s="1" t="s">
        <v>32</v>
      </c>
      <c r="O138" s="1"/>
      <c r="P138" s="5" t="s">
        <v>2050</v>
      </c>
      <c r="Y138" s="15"/>
      <c r="Z138" s="5"/>
      <c r="AA138" s="12"/>
      <c r="AB138" s="7" t="s">
        <v>2584</v>
      </c>
      <c r="AC138" s="5" t="s">
        <v>822</v>
      </c>
      <c r="AD138" s="1" t="s">
        <v>31</v>
      </c>
      <c r="AL138"/>
    </row>
    <row r="139" spans="1:38" ht="15" customHeight="1" x14ac:dyDescent="0.3">
      <c r="A139" s="1" t="s">
        <v>759</v>
      </c>
      <c r="B139" s="1" t="s">
        <v>41</v>
      </c>
      <c r="C139" s="1" t="s">
        <v>223</v>
      </c>
      <c r="D139" s="1" t="s">
        <v>34</v>
      </c>
      <c r="F139" s="1">
        <v>1</v>
      </c>
      <c r="G139" s="1">
        <v>100</v>
      </c>
      <c r="H139" s="1" t="str">
        <f>IF(OR(Table1[[#This Row],[Unit]]="W",Table1[[#This Row],[Unit]]="VAR",Table1[[#This Row],[Unit]]="VA",Table1[[#This Row],[Unit]]="Wh"),1000,
IF(OR(Table1[[#This Row],[Unit]]="MW",Table1[[#This Row],[Unit]]="MVAR",Table1[[#This Row],[Unit]]="MVA",Table1[[#This Row],[Unit]]="MWh",Table1[[#This Row],[Unit]]="kV"),0.001,
IF(OR(Table1[[#This Row],[Unit]]="mA",Table1[[#This Row],[Unit]]="mV"),1000,"")))</f>
        <v/>
      </c>
      <c r="J139" s="1">
        <f>IF(ISBLANK(Table1[[#This Row],[Scale]]),
IF(Table1[[#This Row],[FIMS Scale]]="","",Table1[[#This Row],[FIMS Scale]]),
IF(Table1[[#This Row],[FIMS Scale]]="",1/Table1[[#This Row],[Scale]],Table1[[#This Row],[FIMS Scale]]/Table1[[#This Row],[Scale]]))</f>
        <v>0.01</v>
      </c>
      <c r="K139" s="7">
        <f>IF(Table1[[#This Row],[Address Original]]&gt;0,Table1[[#This Row],[Address Original]]-40001,"")</f>
        <v>384</v>
      </c>
      <c r="L139" s="1">
        <v>40385</v>
      </c>
      <c r="M139" s="1" t="s">
        <v>32</v>
      </c>
      <c r="O139" s="1"/>
      <c r="P139" s="5" t="s">
        <v>2055</v>
      </c>
      <c r="Y139" s="15"/>
      <c r="Z139" s="5"/>
      <c r="AA139" s="12"/>
      <c r="AB139" s="7" t="s">
        <v>2584</v>
      </c>
      <c r="AC139" s="5" t="s">
        <v>823</v>
      </c>
      <c r="AD139" s="1" t="s">
        <v>31</v>
      </c>
      <c r="AL139"/>
    </row>
    <row r="140" spans="1:38" ht="15" customHeight="1" x14ac:dyDescent="0.3">
      <c r="A140" s="1" t="s">
        <v>755</v>
      </c>
      <c r="B140" s="1" t="s">
        <v>41</v>
      </c>
      <c r="C140" s="1" t="s">
        <v>224</v>
      </c>
      <c r="D140" s="1" t="s">
        <v>34</v>
      </c>
      <c r="F140" s="1">
        <v>1</v>
      </c>
      <c r="G140" s="1">
        <v>10</v>
      </c>
      <c r="H140" s="1" t="str">
        <f>IF(OR(Table1[[#This Row],[Unit]]="W",Table1[[#This Row],[Unit]]="VAR",Table1[[#This Row],[Unit]]="VA",Table1[[#This Row],[Unit]]="Wh"),1000,
IF(OR(Table1[[#This Row],[Unit]]="MW",Table1[[#This Row],[Unit]]="MVAR",Table1[[#This Row],[Unit]]="MVA",Table1[[#This Row],[Unit]]="MWh",Table1[[#This Row],[Unit]]="kV"),0.001,
IF(OR(Table1[[#This Row],[Unit]]="mA",Table1[[#This Row],[Unit]]="mV"),1000,"")))</f>
        <v/>
      </c>
      <c r="J140" s="1">
        <f>IF(ISBLANK(Table1[[#This Row],[Scale]]),
IF(Table1[[#This Row],[FIMS Scale]]="","",Table1[[#This Row],[FIMS Scale]]),
IF(Table1[[#This Row],[FIMS Scale]]="",1/Table1[[#This Row],[Scale]],Table1[[#This Row],[FIMS Scale]]/Table1[[#This Row],[Scale]]))</f>
        <v>0.1</v>
      </c>
      <c r="K140" s="7">
        <f>IF(Table1[[#This Row],[Address Original]]&gt;0,Table1[[#This Row],[Address Original]]-40001,"")</f>
        <v>323</v>
      </c>
      <c r="L140" s="1">
        <v>40324</v>
      </c>
      <c r="M140" s="1" t="s">
        <v>32</v>
      </c>
      <c r="O140" s="1"/>
      <c r="P140" s="5" t="s">
        <v>2051</v>
      </c>
      <c r="Y140" s="15"/>
      <c r="Z140" s="5"/>
      <c r="AA140" s="12"/>
      <c r="AB140" s="7" t="s">
        <v>2584</v>
      </c>
      <c r="AC140" s="5" t="s">
        <v>825</v>
      </c>
      <c r="AD140" s="1" t="s">
        <v>31</v>
      </c>
      <c r="AL140"/>
    </row>
    <row r="141" spans="1:38" ht="15" customHeight="1" x14ac:dyDescent="0.3">
      <c r="A141" s="1" t="s">
        <v>760</v>
      </c>
      <c r="B141" s="1" t="s">
        <v>41</v>
      </c>
      <c r="C141" s="1" t="s">
        <v>225</v>
      </c>
      <c r="D141" s="1" t="s">
        <v>34</v>
      </c>
      <c r="F141" s="1">
        <v>1</v>
      </c>
      <c r="G141" s="1">
        <v>100</v>
      </c>
      <c r="H141" s="1" t="str">
        <f>IF(OR(Table1[[#This Row],[Unit]]="W",Table1[[#This Row],[Unit]]="VAR",Table1[[#This Row],[Unit]]="VA",Table1[[#This Row],[Unit]]="Wh"),1000,
IF(OR(Table1[[#This Row],[Unit]]="MW",Table1[[#This Row],[Unit]]="MVAR",Table1[[#This Row],[Unit]]="MVA",Table1[[#This Row],[Unit]]="MWh",Table1[[#This Row],[Unit]]="kV"),0.001,
IF(OR(Table1[[#This Row],[Unit]]="mA",Table1[[#This Row],[Unit]]="mV"),1000,"")))</f>
        <v/>
      </c>
      <c r="J141" s="1">
        <f>IF(ISBLANK(Table1[[#This Row],[Scale]]),
IF(Table1[[#This Row],[FIMS Scale]]="","",Table1[[#This Row],[FIMS Scale]]),
IF(Table1[[#This Row],[FIMS Scale]]="",1/Table1[[#This Row],[Scale]],Table1[[#This Row],[FIMS Scale]]/Table1[[#This Row],[Scale]]))</f>
        <v>0.01</v>
      </c>
      <c r="K141" s="7">
        <f>IF(Table1[[#This Row],[Address Original]]&gt;0,Table1[[#This Row],[Address Original]]-40001,"")</f>
        <v>324</v>
      </c>
      <c r="L141" s="1">
        <v>40325</v>
      </c>
      <c r="M141" s="1" t="s">
        <v>32</v>
      </c>
      <c r="O141" s="1"/>
      <c r="P141" s="5" t="s">
        <v>2056</v>
      </c>
      <c r="Y141" s="15"/>
      <c r="Z141" s="5"/>
      <c r="AA141" s="12"/>
      <c r="AB141" s="7" t="s">
        <v>2584</v>
      </c>
      <c r="AC141" s="5" t="s">
        <v>828</v>
      </c>
      <c r="AD141" s="1" t="s">
        <v>31</v>
      </c>
      <c r="AL141"/>
    </row>
    <row r="142" spans="1:38" ht="15" customHeight="1" x14ac:dyDescent="0.3">
      <c r="A142" s="1" t="s">
        <v>758</v>
      </c>
      <c r="B142" s="1" t="s">
        <v>41</v>
      </c>
      <c r="C142" s="1" t="s">
        <v>226</v>
      </c>
      <c r="D142" s="1" t="s">
        <v>34</v>
      </c>
      <c r="F142" s="1">
        <v>1</v>
      </c>
      <c r="G142" s="1">
        <v>100</v>
      </c>
      <c r="H142" s="1" t="str">
        <f>IF(OR(Table1[[#This Row],[Unit]]="W",Table1[[#This Row],[Unit]]="VAR",Table1[[#This Row],[Unit]]="VA",Table1[[#This Row],[Unit]]="Wh"),1000,
IF(OR(Table1[[#This Row],[Unit]]="MW",Table1[[#This Row],[Unit]]="MVAR",Table1[[#This Row],[Unit]]="MVA",Table1[[#This Row],[Unit]]="MWh",Table1[[#This Row],[Unit]]="kV"),0.001,
IF(OR(Table1[[#This Row],[Unit]]="mA",Table1[[#This Row],[Unit]]="mV"),1000,"")))</f>
        <v/>
      </c>
      <c r="J142" s="1">
        <f>IF(ISBLANK(Table1[[#This Row],[Scale]]),
IF(Table1[[#This Row],[FIMS Scale]]="","",Table1[[#This Row],[FIMS Scale]]),
IF(Table1[[#This Row],[FIMS Scale]]="",1/Table1[[#This Row],[Scale]],Table1[[#This Row],[FIMS Scale]]/Table1[[#This Row],[Scale]]))</f>
        <v>0.01</v>
      </c>
      <c r="K142" s="7">
        <f>IF(Table1[[#This Row],[Address Original]]&gt;0,Table1[[#This Row],[Address Original]]-40001,"")</f>
        <v>325</v>
      </c>
      <c r="L142" s="1">
        <v>40326</v>
      </c>
      <c r="M142" s="1" t="s">
        <v>32</v>
      </c>
      <c r="O142" s="1"/>
      <c r="P142" s="5" t="s">
        <v>2052</v>
      </c>
      <c r="Y142" s="15"/>
      <c r="Z142" s="5"/>
      <c r="AA142" s="12"/>
      <c r="AB142" s="7" t="s">
        <v>2584</v>
      </c>
      <c r="AC142" s="5" t="s">
        <v>826</v>
      </c>
      <c r="AD142" s="1" t="s">
        <v>31</v>
      </c>
      <c r="AL142"/>
    </row>
    <row r="143" spans="1:38" ht="15" customHeight="1" x14ac:dyDescent="0.3">
      <c r="A143" s="1" t="s">
        <v>761</v>
      </c>
      <c r="B143" s="1" t="s">
        <v>41</v>
      </c>
      <c r="C143" s="1" t="s">
        <v>227</v>
      </c>
      <c r="D143" s="1" t="s">
        <v>34</v>
      </c>
      <c r="F143" s="1">
        <v>1</v>
      </c>
      <c r="G143" s="1">
        <v>10</v>
      </c>
      <c r="H143" s="1" t="str">
        <f>IF(OR(Table1[[#This Row],[Unit]]="W",Table1[[#This Row],[Unit]]="VAR",Table1[[#This Row],[Unit]]="VA",Table1[[#This Row],[Unit]]="Wh"),1000,
IF(OR(Table1[[#This Row],[Unit]]="MW",Table1[[#This Row],[Unit]]="MVAR",Table1[[#This Row],[Unit]]="MVA",Table1[[#This Row],[Unit]]="MWh",Table1[[#This Row],[Unit]]="kV"),0.001,
IF(OR(Table1[[#This Row],[Unit]]="mA",Table1[[#This Row],[Unit]]="mV"),1000,"")))</f>
        <v/>
      </c>
      <c r="J143" s="1">
        <f>IF(ISBLANK(Table1[[#This Row],[Scale]]),
IF(Table1[[#This Row],[FIMS Scale]]="","",Table1[[#This Row],[FIMS Scale]]),
IF(Table1[[#This Row],[FIMS Scale]]="",1/Table1[[#This Row],[Scale]],Table1[[#This Row],[FIMS Scale]]/Table1[[#This Row],[Scale]]))</f>
        <v>0.1</v>
      </c>
      <c r="K143" s="7">
        <f>IF(Table1[[#This Row],[Address Original]]&gt;0,Table1[[#This Row],[Address Original]]-40001,"")</f>
        <v>326</v>
      </c>
      <c r="L143" s="1">
        <v>40327</v>
      </c>
      <c r="M143" s="1" t="s">
        <v>32</v>
      </c>
      <c r="O143" s="1"/>
      <c r="P143" s="5" t="s">
        <v>2057</v>
      </c>
      <c r="Y143" s="15"/>
      <c r="Z143" s="5"/>
      <c r="AA143" s="12"/>
      <c r="AB143" s="7" t="s">
        <v>2584</v>
      </c>
      <c r="AC143" s="5" t="s">
        <v>829</v>
      </c>
      <c r="AD143" s="1" t="s">
        <v>31</v>
      </c>
      <c r="AL143"/>
    </row>
    <row r="144" spans="1:38" ht="15" customHeight="1" x14ac:dyDescent="0.3">
      <c r="A144" s="1" t="s">
        <v>756</v>
      </c>
      <c r="B144" s="1" t="s">
        <v>41</v>
      </c>
      <c r="C144" s="1" t="s">
        <v>228</v>
      </c>
      <c r="D144" s="1" t="s">
        <v>34</v>
      </c>
      <c r="F144" s="1">
        <v>1</v>
      </c>
      <c r="G144" s="1">
        <v>10</v>
      </c>
      <c r="H144" s="1" t="str">
        <f>IF(OR(Table1[[#This Row],[Unit]]="W",Table1[[#This Row],[Unit]]="VAR",Table1[[#This Row],[Unit]]="VA",Table1[[#This Row],[Unit]]="Wh"),1000,
IF(OR(Table1[[#This Row],[Unit]]="MW",Table1[[#This Row],[Unit]]="MVAR",Table1[[#This Row],[Unit]]="MVA",Table1[[#This Row],[Unit]]="MWh",Table1[[#This Row],[Unit]]="kV"),0.001,
IF(OR(Table1[[#This Row],[Unit]]="mA",Table1[[#This Row],[Unit]]="mV"),1000,"")))</f>
        <v/>
      </c>
      <c r="J144" s="1">
        <f>IF(ISBLANK(Table1[[#This Row],[Scale]]),
IF(Table1[[#This Row],[FIMS Scale]]="","",Table1[[#This Row],[FIMS Scale]]),
IF(Table1[[#This Row],[FIMS Scale]]="",1/Table1[[#This Row],[Scale]],Table1[[#This Row],[FIMS Scale]]/Table1[[#This Row],[Scale]]))</f>
        <v>0.1</v>
      </c>
      <c r="K144" s="7">
        <f>IF(Table1[[#This Row],[Address Original]]&gt;0,Table1[[#This Row],[Address Original]]-40001,"")</f>
        <v>385</v>
      </c>
      <c r="L144" s="1">
        <v>40386</v>
      </c>
      <c r="M144" s="1" t="s">
        <v>32</v>
      </c>
      <c r="O144" s="1"/>
      <c r="P144" s="5" t="s">
        <v>2053</v>
      </c>
      <c r="Y144" s="15"/>
      <c r="Z144" s="5"/>
      <c r="AA144" s="12"/>
      <c r="AB144" s="7" t="s">
        <v>2584</v>
      </c>
      <c r="AC144" s="5" t="s">
        <v>827</v>
      </c>
      <c r="AD144" s="1" t="s">
        <v>31</v>
      </c>
      <c r="AL144"/>
    </row>
    <row r="145" spans="1:38" ht="15" customHeight="1" x14ac:dyDescent="0.3">
      <c r="A145" s="1" t="s">
        <v>762</v>
      </c>
      <c r="B145" s="1" t="s">
        <v>41</v>
      </c>
      <c r="C145" s="1" t="s">
        <v>229</v>
      </c>
      <c r="D145" s="1" t="s">
        <v>34</v>
      </c>
      <c r="F145" s="1">
        <v>1</v>
      </c>
      <c r="G145" s="1">
        <v>100</v>
      </c>
      <c r="H145" s="1" t="str">
        <f>IF(OR(Table1[[#This Row],[Unit]]="W",Table1[[#This Row],[Unit]]="VAR",Table1[[#This Row],[Unit]]="VA",Table1[[#This Row],[Unit]]="Wh"),1000,
IF(OR(Table1[[#This Row],[Unit]]="MW",Table1[[#This Row],[Unit]]="MVAR",Table1[[#This Row],[Unit]]="MVA",Table1[[#This Row],[Unit]]="MWh",Table1[[#This Row],[Unit]]="kV"),0.001,
IF(OR(Table1[[#This Row],[Unit]]="mA",Table1[[#This Row],[Unit]]="mV"),1000,"")))</f>
        <v/>
      </c>
      <c r="J145" s="1">
        <f>IF(ISBLANK(Table1[[#This Row],[Scale]]),
IF(Table1[[#This Row],[FIMS Scale]]="","",Table1[[#This Row],[FIMS Scale]]),
IF(Table1[[#This Row],[FIMS Scale]]="",1/Table1[[#This Row],[Scale]],Table1[[#This Row],[FIMS Scale]]/Table1[[#This Row],[Scale]]))</f>
        <v>0.01</v>
      </c>
      <c r="K145" s="7">
        <f>IF(Table1[[#This Row],[Address Original]]&gt;0,Table1[[#This Row],[Address Original]]-40001,"")</f>
        <v>386</v>
      </c>
      <c r="L145" s="1">
        <v>40387</v>
      </c>
      <c r="M145" s="1" t="s">
        <v>32</v>
      </c>
      <c r="O145" s="1"/>
      <c r="P145" s="5" t="s">
        <v>2058</v>
      </c>
      <c r="Y145" s="15"/>
      <c r="Z145" s="5"/>
      <c r="AA145" s="12"/>
      <c r="AB145" s="7" t="s">
        <v>2584</v>
      </c>
      <c r="AC145" s="5" t="s">
        <v>830</v>
      </c>
      <c r="AD145" s="1" t="s">
        <v>31</v>
      </c>
      <c r="AL145"/>
    </row>
    <row r="146" spans="1:38" ht="15" customHeight="1" x14ac:dyDescent="0.3">
      <c r="A146" s="1" t="s">
        <v>766</v>
      </c>
      <c r="B146" s="1" t="s">
        <v>41</v>
      </c>
      <c r="C146" s="1" t="s">
        <v>230</v>
      </c>
      <c r="D146" s="1" t="s">
        <v>34</v>
      </c>
      <c r="F146" s="1">
        <v>1</v>
      </c>
      <c r="H146" s="1" t="str">
        <f>IF(OR(Table1[[#This Row],[Unit]]="W",Table1[[#This Row],[Unit]]="VAR",Table1[[#This Row],[Unit]]="VA",Table1[[#This Row],[Unit]]="Wh"),1000,
IF(OR(Table1[[#This Row],[Unit]]="MW",Table1[[#This Row],[Unit]]="MVAR",Table1[[#This Row],[Unit]]="MVA",Table1[[#This Row],[Unit]]="MWh",Table1[[#This Row],[Unit]]="kV"),0.001,
IF(OR(Table1[[#This Row],[Unit]]="mA",Table1[[#This Row],[Unit]]="mV"),1000,"")))</f>
        <v/>
      </c>
      <c r="J146" s="1" t="str">
        <f>IF(ISBLANK(Table1[[#This Row],[Scale]]),
IF(Table1[[#This Row],[FIMS Scale]]="","",Table1[[#This Row],[FIMS Scale]]),
IF(Table1[[#This Row],[FIMS Scale]]="",1/Table1[[#This Row],[Scale]],Table1[[#This Row],[FIMS Scale]]/Table1[[#This Row],[Scale]]))</f>
        <v/>
      </c>
      <c r="K146" s="7">
        <f>IF(Table1[[#This Row],[Address Original]]&gt;0,Table1[[#This Row],[Address Original]]-40001,"")</f>
        <v>330</v>
      </c>
      <c r="L146" s="1">
        <v>40331</v>
      </c>
      <c r="M146" s="1" t="s">
        <v>195</v>
      </c>
      <c r="O146" s="1"/>
      <c r="P146" s="5" t="s">
        <v>2059</v>
      </c>
      <c r="Y146" s="15"/>
      <c r="Z146" s="5"/>
      <c r="AA146" s="12"/>
      <c r="AB146" s="7" t="s">
        <v>2584</v>
      </c>
      <c r="AC146" s="5" t="s">
        <v>831</v>
      </c>
      <c r="AD146" s="1" t="s">
        <v>31</v>
      </c>
      <c r="AL146"/>
    </row>
    <row r="147" spans="1:38" ht="15" customHeight="1" x14ac:dyDescent="0.3">
      <c r="A147" s="1" t="s">
        <v>767</v>
      </c>
      <c r="B147" s="1" t="s">
        <v>41</v>
      </c>
      <c r="C147" s="1" t="s">
        <v>231</v>
      </c>
      <c r="D147" s="1" t="s">
        <v>34</v>
      </c>
      <c r="F147" s="1">
        <v>1</v>
      </c>
      <c r="H147" s="1" t="str">
        <f>IF(OR(Table1[[#This Row],[Unit]]="W",Table1[[#This Row],[Unit]]="VAR",Table1[[#This Row],[Unit]]="VA",Table1[[#This Row],[Unit]]="Wh"),1000,
IF(OR(Table1[[#This Row],[Unit]]="MW",Table1[[#This Row],[Unit]]="MVAR",Table1[[#This Row],[Unit]]="MVA",Table1[[#This Row],[Unit]]="MWh",Table1[[#This Row],[Unit]]="kV"),0.001,
IF(OR(Table1[[#This Row],[Unit]]="mA",Table1[[#This Row],[Unit]]="mV"),1000,"")))</f>
        <v/>
      </c>
      <c r="J147" s="1" t="str">
        <f>IF(ISBLANK(Table1[[#This Row],[Scale]]),
IF(Table1[[#This Row],[FIMS Scale]]="","",Table1[[#This Row],[FIMS Scale]]),
IF(Table1[[#This Row],[FIMS Scale]]="",1/Table1[[#This Row],[Scale]],Table1[[#This Row],[FIMS Scale]]/Table1[[#This Row],[Scale]]))</f>
        <v/>
      </c>
      <c r="K147" s="7">
        <f>IF(Table1[[#This Row],[Address Original]]&gt;0,Table1[[#This Row],[Address Original]]-40001,"")</f>
        <v>330</v>
      </c>
      <c r="L147" s="1">
        <v>40331</v>
      </c>
      <c r="M147" s="1" t="s">
        <v>42</v>
      </c>
      <c r="N147" s="1">
        <v>0</v>
      </c>
      <c r="O147" s="1"/>
      <c r="P147" s="5" t="s">
        <v>2060</v>
      </c>
      <c r="Y147" s="15"/>
      <c r="Z147" s="5"/>
      <c r="AA147" s="12"/>
      <c r="AB147" s="7" t="s">
        <v>2584</v>
      </c>
      <c r="AC147" s="5" t="s">
        <v>832</v>
      </c>
      <c r="AD147" s="1" t="s">
        <v>31</v>
      </c>
      <c r="AL147"/>
    </row>
    <row r="148" spans="1:38" ht="15" customHeight="1" x14ac:dyDescent="0.3">
      <c r="A148" s="1" t="s">
        <v>768</v>
      </c>
      <c r="B148" s="1" t="s">
        <v>41</v>
      </c>
      <c r="C148" s="1" t="s">
        <v>232</v>
      </c>
      <c r="D148" s="1" t="s">
        <v>34</v>
      </c>
      <c r="F148" s="1">
        <v>1</v>
      </c>
      <c r="H148" s="1" t="str">
        <f>IF(OR(Table1[[#This Row],[Unit]]="W",Table1[[#This Row],[Unit]]="VAR",Table1[[#This Row],[Unit]]="VA",Table1[[#This Row],[Unit]]="Wh"),1000,
IF(OR(Table1[[#This Row],[Unit]]="MW",Table1[[#This Row],[Unit]]="MVAR",Table1[[#This Row],[Unit]]="MVA",Table1[[#This Row],[Unit]]="MWh",Table1[[#This Row],[Unit]]="kV"),0.001,
IF(OR(Table1[[#This Row],[Unit]]="mA",Table1[[#This Row],[Unit]]="mV"),1000,"")))</f>
        <v/>
      </c>
      <c r="J148" s="1" t="str">
        <f>IF(ISBLANK(Table1[[#This Row],[Scale]]),
IF(Table1[[#This Row],[FIMS Scale]]="","",Table1[[#This Row],[FIMS Scale]]),
IF(Table1[[#This Row],[FIMS Scale]]="",1/Table1[[#This Row],[Scale]],Table1[[#This Row],[FIMS Scale]]/Table1[[#This Row],[Scale]]))</f>
        <v/>
      </c>
      <c r="K148" s="7">
        <f>IF(Table1[[#This Row],[Address Original]]&gt;0,Table1[[#This Row],[Address Original]]-40001,"")</f>
        <v>330</v>
      </c>
      <c r="L148" s="1">
        <v>40331</v>
      </c>
      <c r="M148" s="1" t="s">
        <v>42</v>
      </c>
      <c r="N148" s="1">
        <v>1</v>
      </c>
      <c r="O148" s="1"/>
      <c r="P148" s="5" t="s">
        <v>2061</v>
      </c>
      <c r="Y148" s="15"/>
      <c r="Z148" s="5"/>
      <c r="AA148" s="12"/>
      <c r="AB148" s="7" t="s">
        <v>2584</v>
      </c>
      <c r="AC148" s="5" t="s">
        <v>833</v>
      </c>
      <c r="AD148" s="1" t="s">
        <v>31</v>
      </c>
      <c r="AL148"/>
    </row>
    <row r="149" spans="1:38" ht="15" customHeight="1" x14ac:dyDescent="0.3">
      <c r="A149" s="1" t="s">
        <v>769</v>
      </c>
      <c r="B149" s="1" t="s">
        <v>41</v>
      </c>
      <c r="C149" s="1" t="s">
        <v>233</v>
      </c>
      <c r="D149" s="1" t="s">
        <v>34</v>
      </c>
      <c r="F149" s="1">
        <v>1</v>
      </c>
      <c r="H149" s="1" t="str">
        <f>IF(OR(Table1[[#This Row],[Unit]]="W",Table1[[#This Row],[Unit]]="VAR",Table1[[#This Row],[Unit]]="VA",Table1[[#This Row],[Unit]]="Wh"),1000,
IF(OR(Table1[[#This Row],[Unit]]="MW",Table1[[#This Row],[Unit]]="MVAR",Table1[[#This Row],[Unit]]="MVA",Table1[[#This Row],[Unit]]="MWh",Table1[[#This Row],[Unit]]="kV"),0.001,
IF(OR(Table1[[#This Row],[Unit]]="mA",Table1[[#This Row],[Unit]]="mV"),1000,"")))</f>
        <v/>
      </c>
      <c r="J149" s="1" t="str">
        <f>IF(ISBLANK(Table1[[#This Row],[Scale]]),
IF(Table1[[#This Row],[FIMS Scale]]="","",Table1[[#This Row],[FIMS Scale]]),
IF(Table1[[#This Row],[FIMS Scale]]="",1/Table1[[#This Row],[Scale]],Table1[[#This Row],[FIMS Scale]]/Table1[[#This Row],[Scale]]))</f>
        <v/>
      </c>
      <c r="K149" s="7">
        <f>IF(Table1[[#This Row],[Address Original]]&gt;0,Table1[[#This Row],[Address Original]]-40001,"")</f>
        <v>330</v>
      </c>
      <c r="L149" s="1">
        <v>40331</v>
      </c>
      <c r="M149" s="1" t="s">
        <v>42</v>
      </c>
      <c r="N149" s="1">
        <v>2</v>
      </c>
      <c r="O149" s="1"/>
      <c r="P149" s="5" t="s">
        <v>2062</v>
      </c>
      <c r="Y149" s="15"/>
      <c r="Z149" s="5"/>
      <c r="AA149" s="12"/>
      <c r="AB149" s="7" t="s">
        <v>2584</v>
      </c>
      <c r="AC149" s="5" t="s">
        <v>834</v>
      </c>
      <c r="AD149" s="1" t="s">
        <v>31</v>
      </c>
      <c r="AL149"/>
    </row>
    <row r="150" spans="1:38" ht="15" customHeight="1" x14ac:dyDescent="0.3">
      <c r="A150" s="1" t="s">
        <v>770</v>
      </c>
      <c r="B150" s="1" t="s">
        <v>41</v>
      </c>
      <c r="C150" s="1" t="s">
        <v>234</v>
      </c>
      <c r="D150" s="1" t="s">
        <v>34</v>
      </c>
      <c r="F150" s="1">
        <v>1</v>
      </c>
      <c r="H150" s="1" t="str">
        <f>IF(OR(Table1[[#This Row],[Unit]]="W",Table1[[#This Row],[Unit]]="VAR",Table1[[#This Row],[Unit]]="VA",Table1[[#This Row],[Unit]]="Wh"),1000,
IF(OR(Table1[[#This Row],[Unit]]="MW",Table1[[#This Row],[Unit]]="MVAR",Table1[[#This Row],[Unit]]="MVA",Table1[[#This Row],[Unit]]="MWh",Table1[[#This Row],[Unit]]="kV"),0.001,
IF(OR(Table1[[#This Row],[Unit]]="mA",Table1[[#This Row],[Unit]]="mV"),1000,"")))</f>
        <v/>
      </c>
      <c r="J150" s="1" t="str">
        <f>IF(ISBLANK(Table1[[#This Row],[Scale]]),
IF(Table1[[#This Row],[FIMS Scale]]="","",Table1[[#This Row],[FIMS Scale]]),
IF(Table1[[#This Row],[FIMS Scale]]="",1/Table1[[#This Row],[Scale]],Table1[[#This Row],[FIMS Scale]]/Table1[[#This Row],[Scale]]))</f>
        <v/>
      </c>
      <c r="K150" s="7">
        <f>IF(Table1[[#This Row],[Address Original]]&gt;0,Table1[[#This Row],[Address Original]]-40001,"")</f>
        <v>330</v>
      </c>
      <c r="L150" s="1">
        <v>40331</v>
      </c>
      <c r="M150" s="1" t="s">
        <v>42</v>
      </c>
      <c r="N150" s="1">
        <v>3</v>
      </c>
      <c r="O150" s="1"/>
      <c r="P150" s="5" t="s">
        <v>2063</v>
      </c>
      <c r="Y150" s="15"/>
      <c r="Z150" s="5"/>
      <c r="AA150" s="12"/>
      <c r="AB150" s="7" t="s">
        <v>2584</v>
      </c>
      <c r="AC150" s="5" t="s">
        <v>835</v>
      </c>
      <c r="AD150" s="1" t="s">
        <v>31</v>
      </c>
      <c r="AL150"/>
    </row>
    <row r="151" spans="1:38" ht="15" customHeight="1" x14ac:dyDescent="0.3">
      <c r="A151" s="1" t="s">
        <v>771</v>
      </c>
      <c r="B151" s="1" t="s">
        <v>41</v>
      </c>
      <c r="C151" s="1" t="s">
        <v>235</v>
      </c>
      <c r="D151" s="1" t="s">
        <v>34</v>
      </c>
      <c r="F151" s="1">
        <v>1</v>
      </c>
      <c r="H151" s="1" t="str">
        <f>IF(OR(Table1[[#This Row],[Unit]]="W",Table1[[#This Row],[Unit]]="VAR",Table1[[#This Row],[Unit]]="VA",Table1[[#This Row],[Unit]]="Wh"),1000,
IF(OR(Table1[[#This Row],[Unit]]="MW",Table1[[#This Row],[Unit]]="MVAR",Table1[[#This Row],[Unit]]="MVA",Table1[[#This Row],[Unit]]="MWh",Table1[[#This Row],[Unit]]="kV"),0.001,
IF(OR(Table1[[#This Row],[Unit]]="mA",Table1[[#This Row],[Unit]]="mV"),1000,"")))</f>
        <v/>
      </c>
      <c r="J151" s="1" t="str">
        <f>IF(ISBLANK(Table1[[#This Row],[Scale]]),
IF(Table1[[#This Row],[FIMS Scale]]="","",Table1[[#This Row],[FIMS Scale]]),
IF(Table1[[#This Row],[FIMS Scale]]="",1/Table1[[#This Row],[Scale]],Table1[[#This Row],[FIMS Scale]]/Table1[[#This Row],[Scale]]))</f>
        <v/>
      </c>
      <c r="K151" s="7">
        <f>IF(Table1[[#This Row],[Address Original]]&gt;0,Table1[[#This Row],[Address Original]]-40001,"")</f>
        <v>330</v>
      </c>
      <c r="L151" s="1">
        <v>40331</v>
      </c>
      <c r="M151" s="1" t="s">
        <v>42</v>
      </c>
      <c r="N151" s="1">
        <v>4</v>
      </c>
      <c r="O151" s="1"/>
      <c r="P151" s="5" t="s">
        <v>2064</v>
      </c>
      <c r="Y151" s="15"/>
      <c r="Z151" s="5"/>
      <c r="AA151" s="12"/>
      <c r="AB151" s="7" t="s">
        <v>2584</v>
      </c>
      <c r="AC151" s="5" t="s">
        <v>836</v>
      </c>
      <c r="AD151" s="1" t="s">
        <v>31</v>
      </c>
      <c r="AL151"/>
    </row>
    <row r="152" spans="1:38" ht="15" customHeight="1" x14ac:dyDescent="0.3">
      <c r="A152" s="1" t="s">
        <v>767</v>
      </c>
      <c r="C152" s="1" t="s">
        <v>777</v>
      </c>
      <c r="D152" s="1" t="s">
        <v>34</v>
      </c>
      <c r="F152" s="1">
        <v>1</v>
      </c>
      <c r="G152" s="1">
        <v>10</v>
      </c>
      <c r="H152" s="1" t="str">
        <f>IF(OR(Table1[[#This Row],[Unit]]="W",Table1[[#This Row],[Unit]]="VAR",Table1[[#This Row],[Unit]]="VA",Table1[[#This Row],[Unit]]="Wh"),1000,
IF(OR(Table1[[#This Row],[Unit]]="MW",Table1[[#This Row],[Unit]]="MVAR",Table1[[#This Row],[Unit]]="MVA",Table1[[#This Row],[Unit]]="MWh",Table1[[#This Row],[Unit]]="kV"),0.001,
IF(OR(Table1[[#This Row],[Unit]]="mA",Table1[[#This Row],[Unit]]="mV"),1000,"")))</f>
        <v/>
      </c>
      <c r="J152" s="1">
        <f>IF(ISBLANK(Table1[[#This Row],[Scale]]),
IF(Table1[[#This Row],[FIMS Scale]]="","",Table1[[#This Row],[FIMS Scale]]),
IF(Table1[[#This Row],[FIMS Scale]]="",1/Table1[[#This Row],[Scale]],Table1[[#This Row],[FIMS Scale]]/Table1[[#This Row],[Scale]]))</f>
        <v>0.1</v>
      </c>
      <c r="K152" s="7">
        <f>IF(Table1[[#This Row],[Address Original]]&gt;0,Table1[[#This Row],[Address Original]]-40001,"")</f>
        <v>331</v>
      </c>
      <c r="L152" s="1">
        <v>40332</v>
      </c>
      <c r="M152" s="1" t="s">
        <v>32</v>
      </c>
      <c r="O152" s="1"/>
      <c r="P152" s="5" t="s">
        <v>2060</v>
      </c>
      <c r="Y152" s="15"/>
      <c r="Z152" s="5"/>
      <c r="AA152" s="12"/>
      <c r="AB152" s="7" t="s">
        <v>2584</v>
      </c>
      <c r="AC152" s="5" t="s">
        <v>832</v>
      </c>
      <c r="AD152" s="1" t="s">
        <v>31</v>
      </c>
      <c r="AL152"/>
    </row>
    <row r="153" spans="1:38" ht="15" customHeight="1" x14ac:dyDescent="0.3">
      <c r="A153" s="1" t="s">
        <v>772</v>
      </c>
      <c r="C153" s="1" t="s">
        <v>778</v>
      </c>
      <c r="D153" s="1" t="s">
        <v>34</v>
      </c>
      <c r="F153" s="1">
        <v>1</v>
      </c>
      <c r="G153" s="1">
        <v>100</v>
      </c>
      <c r="H153" s="1" t="str">
        <f>IF(OR(Table1[[#This Row],[Unit]]="W",Table1[[#This Row],[Unit]]="VAR",Table1[[#This Row],[Unit]]="VA",Table1[[#This Row],[Unit]]="Wh"),1000,
IF(OR(Table1[[#This Row],[Unit]]="MW",Table1[[#This Row],[Unit]]="MVAR",Table1[[#This Row],[Unit]]="MVA",Table1[[#This Row],[Unit]]="MWh",Table1[[#This Row],[Unit]]="kV"),0.001,
IF(OR(Table1[[#This Row],[Unit]]="mA",Table1[[#This Row],[Unit]]="mV"),1000,"")))</f>
        <v/>
      </c>
      <c r="J153" s="1">
        <f>IF(ISBLANK(Table1[[#This Row],[Scale]]),
IF(Table1[[#This Row],[FIMS Scale]]="","",Table1[[#This Row],[FIMS Scale]]),
IF(Table1[[#This Row],[FIMS Scale]]="",1/Table1[[#This Row],[Scale]],Table1[[#This Row],[FIMS Scale]]/Table1[[#This Row],[Scale]]))</f>
        <v>0.01</v>
      </c>
      <c r="K153" s="7">
        <f>IF(Table1[[#This Row],[Address Original]]&gt;0,Table1[[#This Row],[Address Original]]-40001,"")</f>
        <v>332</v>
      </c>
      <c r="L153" s="1">
        <v>40333</v>
      </c>
      <c r="M153" s="1" t="s">
        <v>32</v>
      </c>
      <c r="O153" s="1"/>
      <c r="P153" s="5" t="s">
        <v>2065</v>
      </c>
      <c r="Y153" s="15"/>
      <c r="Z153" s="5"/>
      <c r="AA153" s="12"/>
      <c r="AB153" s="7" t="s">
        <v>2584</v>
      </c>
      <c r="AC153" s="5" t="s">
        <v>837</v>
      </c>
      <c r="AD153" s="1" t="s">
        <v>31</v>
      </c>
      <c r="AL153"/>
    </row>
    <row r="154" spans="1:38" ht="15" customHeight="1" x14ac:dyDescent="0.3">
      <c r="A154" s="1" t="s">
        <v>768</v>
      </c>
      <c r="C154" s="1" t="s">
        <v>779</v>
      </c>
      <c r="D154" s="1" t="s">
        <v>34</v>
      </c>
      <c r="F154" s="1">
        <v>1</v>
      </c>
      <c r="G154" s="1">
        <v>10</v>
      </c>
      <c r="H154" s="1" t="str">
        <f>IF(OR(Table1[[#This Row],[Unit]]="W",Table1[[#This Row],[Unit]]="VAR",Table1[[#This Row],[Unit]]="VA",Table1[[#This Row],[Unit]]="Wh"),1000,
IF(OR(Table1[[#This Row],[Unit]]="MW",Table1[[#This Row],[Unit]]="MVAR",Table1[[#This Row],[Unit]]="MVA",Table1[[#This Row],[Unit]]="MWh",Table1[[#This Row],[Unit]]="kV"),0.001,
IF(OR(Table1[[#This Row],[Unit]]="mA",Table1[[#This Row],[Unit]]="mV"),1000,"")))</f>
        <v/>
      </c>
      <c r="J154" s="1">
        <f>IF(ISBLANK(Table1[[#This Row],[Scale]]),
IF(Table1[[#This Row],[FIMS Scale]]="","",Table1[[#This Row],[FIMS Scale]]),
IF(Table1[[#This Row],[FIMS Scale]]="",1/Table1[[#This Row],[Scale]],Table1[[#This Row],[FIMS Scale]]/Table1[[#This Row],[Scale]]))</f>
        <v>0.1</v>
      </c>
      <c r="K154" s="7">
        <f>IF(Table1[[#This Row],[Address Original]]&gt;0,Table1[[#This Row],[Address Original]]-40001,"")</f>
        <v>387</v>
      </c>
      <c r="L154" s="1">
        <v>40388</v>
      </c>
      <c r="M154" s="1" t="s">
        <v>32</v>
      </c>
      <c r="O154" s="1"/>
      <c r="P154" s="5" t="s">
        <v>2061</v>
      </c>
      <c r="Y154" s="15"/>
      <c r="Z154" s="5"/>
      <c r="AA154" s="12"/>
      <c r="AB154" s="7" t="s">
        <v>2584</v>
      </c>
      <c r="AC154" s="5" t="s">
        <v>833</v>
      </c>
      <c r="AD154" s="1" t="s">
        <v>31</v>
      </c>
      <c r="AL154"/>
    </row>
    <row r="155" spans="1:38" ht="15" customHeight="1" x14ac:dyDescent="0.3">
      <c r="A155" s="1" t="s">
        <v>773</v>
      </c>
      <c r="C155" s="1" t="s">
        <v>780</v>
      </c>
      <c r="D155" s="1" t="s">
        <v>34</v>
      </c>
      <c r="F155" s="1">
        <v>1</v>
      </c>
      <c r="G155" s="1">
        <v>100</v>
      </c>
      <c r="H155" s="1" t="str">
        <f>IF(OR(Table1[[#This Row],[Unit]]="W",Table1[[#This Row],[Unit]]="VAR",Table1[[#This Row],[Unit]]="VA",Table1[[#This Row],[Unit]]="Wh"),1000,
IF(OR(Table1[[#This Row],[Unit]]="MW",Table1[[#This Row],[Unit]]="MVAR",Table1[[#This Row],[Unit]]="MVA",Table1[[#This Row],[Unit]]="MWh",Table1[[#This Row],[Unit]]="kV"),0.001,
IF(OR(Table1[[#This Row],[Unit]]="mA",Table1[[#This Row],[Unit]]="mV"),1000,"")))</f>
        <v/>
      </c>
      <c r="J155" s="1">
        <f>IF(ISBLANK(Table1[[#This Row],[Scale]]),
IF(Table1[[#This Row],[FIMS Scale]]="","",Table1[[#This Row],[FIMS Scale]]),
IF(Table1[[#This Row],[FIMS Scale]]="",1/Table1[[#This Row],[Scale]],Table1[[#This Row],[FIMS Scale]]/Table1[[#This Row],[Scale]]))</f>
        <v>0.01</v>
      </c>
      <c r="K155" s="7">
        <f>IF(Table1[[#This Row],[Address Original]]&gt;0,Table1[[#This Row],[Address Original]]-40001,"")</f>
        <v>388</v>
      </c>
      <c r="L155" s="1">
        <v>40389</v>
      </c>
      <c r="M155" s="1" t="s">
        <v>32</v>
      </c>
      <c r="O155" s="1"/>
      <c r="P155" s="5" t="s">
        <v>2066</v>
      </c>
      <c r="Y155" s="15"/>
      <c r="Z155" s="5"/>
      <c r="AA155" s="12"/>
      <c r="AB155" s="7" t="s">
        <v>2584</v>
      </c>
      <c r="AC155" s="5" t="s">
        <v>838</v>
      </c>
      <c r="AD155" s="1" t="s">
        <v>31</v>
      </c>
      <c r="AL155"/>
    </row>
    <row r="156" spans="1:38" ht="15" customHeight="1" x14ac:dyDescent="0.3">
      <c r="A156" s="1" t="s">
        <v>769</v>
      </c>
      <c r="C156" s="1" t="s">
        <v>781</v>
      </c>
      <c r="D156" s="1" t="s">
        <v>34</v>
      </c>
      <c r="F156" s="1">
        <v>1</v>
      </c>
      <c r="G156" s="1">
        <v>10</v>
      </c>
      <c r="H156" s="1" t="str">
        <f>IF(OR(Table1[[#This Row],[Unit]]="W",Table1[[#This Row],[Unit]]="VAR",Table1[[#This Row],[Unit]]="VA",Table1[[#This Row],[Unit]]="Wh"),1000,
IF(OR(Table1[[#This Row],[Unit]]="MW",Table1[[#This Row],[Unit]]="MVAR",Table1[[#This Row],[Unit]]="MVA",Table1[[#This Row],[Unit]]="MWh",Table1[[#This Row],[Unit]]="kV"),0.001,
IF(OR(Table1[[#This Row],[Unit]]="mA",Table1[[#This Row],[Unit]]="mV"),1000,"")))</f>
        <v/>
      </c>
      <c r="J156" s="1">
        <f>IF(ISBLANK(Table1[[#This Row],[Scale]]),
IF(Table1[[#This Row],[FIMS Scale]]="","",Table1[[#This Row],[FIMS Scale]]),
IF(Table1[[#This Row],[FIMS Scale]]="",1/Table1[[#This Row],[Scale]],Table1[[#This Row],[FIMS Scale]]/Table1[[#This Row],[Scale]]))</f>
        <v>0.1</v>
      </c>
      <c r="K156" s="7">
        <f>IF(Table1[[#This Row],[Address Original]]&gt;0,Table1[[#This Row],[Address Original]]-40001,"")</f>
        <v>333</v>
      </c>
      <c r="L156" s="1">
        <v>40334</v>
      </c>
      <c r="M156" s="1" t="s">
        <v>32</v>
      </c>
      <c r="O156" s="1"/>
      <c r="P156" s="5" t="s">
        <v>2062</v>
      </c>
      <c r="Y156" s="15"/>
      <c r="Z156" s="5"/>
      <c r="AA156" s="12"/>
      <c r="AB156" s="7" t="s">
        <v>2584</v>
      </c>
      <c r="AC156" s="5" t="s">
        <v>834</v>
      </c>
      <c r="AD156" s="1" t="s">
        <v>31</v>
      </c>
      <c r="AL156"/>
    </row>
    <row r="157" spans="1:38" ht="15" customHeight="1" x14ac:dyDescent="0.3">
      <c r="A157" s="1" t="s">
        <v>774</v>
      </c>
      <c r="C157" s="1" t="s">
        <v>782</v>
      </c>
      <c r="D157" s="1" t="s">
        <v>34</v>
      </c>
      <c r="F157" s="1">
        <v>1</v>
      </c>
      <c r="G157" s="1">
        <v>100</v>
      </c>
      <c r="H157" s="1" t="str">
        <f>IF(OR(Table1[[#This Row],[Unit]]="W",Table1[[#This Row],[Unit]]="VAR",Table1[[#This Row],[Unit]]="VA",Table1[[#This Row],[Unit]]="Wh"),1000,
IF(OR(Table1[[#This Row],[Unit]]="MW",Table1[[#This Row],[Unit]]="MVAR",Table1[[#This Row],[Unit]]="MVA",Table1[[#This Row],[Unit]]="MWh",Table1[[#This Row],[Unit]]="kV"),0.001,
IF(OR(Table1[[#This Row],[Unit]]="mA",Table1[[#This Row],[Unit]]="mV"),1000,"")))</f>
        <v/>
      </c>
      <c r="J157" s="1">
        <f>IF(ISBLANK(Table1[[#This Row],[Scale]]),
IF(Table1[[#This Row],[FIMS Scale]]="","",Table1[[#This Row],[FIMS Scale]]),
IF(Table1[[#This Row],[FIMS Scale]]="",1/Table1[[#This Row],[Scale]],Table1[[#This Row],[FIMS Scale]]/Table1[[#This Row],[Scale]]))</f>
        <v>0.01</v>
      </c>
      <c r="K157" s="7">
        <f>IF(Table1[[#This Row],[Address Original]]&gt;0,Table1[[#This Row],[Address Original]]-40001,"")</f>
        <v>334</v>
      </c>
      <c r="L157" s="1">
        <v>40335</v>
      </c>
      <c r="M157" s="1" t="s">
        <v>32</v>
      </c>
      <c r="O157" s="1"/>
      <c r="P157" s="5" t="s">
        <v>2067</v>
      </c>
      <c r="Y157" s="15"/>
      <c r="Z157" s="5"/>
      <c r="AA157" s="12"/>
      <c r="AB157" s="7" t="s">
        <v>2584</v>
      </c>
      <c r="AC157" s="5" t="s">
        <v>839</v>
      </c>
      <c r="AD157" s="1" t="s">
        <v>31</v>
      </c>
      <c r="AL157"/>
    </row>
    <row r="158" spans="1:38" ht="15" customHeight="1" x14ac:dyDescent="0.3">
      <c r="A158" s="1" t="s">
        <v>770</v>
      </c>
      <c r="C158" s="1" t="s">
        <v>783</v>
      </c>
      <c r="D158" s="1" t="s">
        <v>34</v>
      </c>
      <c r="F158" s="1">
        <v>1</v>
      </c>
      <c r="G158" s="1">
        <v>10</v>
      </c>
      <c r="H158" s="1" t="str">
        <f>IF(OR(Table1[[#This Row],[Unit]]="W",Table1[[#This Row],[Unit]]="VAR",Table1[[#This Row],[Unit]]="VA",Table1[[#This Row],[Unit]]="Wh"),1000,
IF(OR(Table1[[#This Row],[Unit]]="MW",Table1[[#This Row],[Unit]]="MVAR",Table1[[#This Row],[Unit]]="MVA",Table1[[#This Row],[Unit]]="MWh",Table1[[#This Row],[Unit]]="kV"),0.001,
IF(OR(Table1[[#This Row],[Unit]]="mA",Table1[[#This Row],[Unit]]="mV"),1000,"")))</f>
        <v/>
      </c>
      <c r="J158" s="1">
        <f>IF(ISBLANK(Table1[[#This Row],[Scale]]),
IF(Table1[[#This Row],[FIMS Scale]]="","",Table1[[#This Row],[FIMS Scale]]),
IF(Table1[[#This Row],[FIMS Scale]]="",1/Table1[[#This Row],[Scale]],Table1[[#This Row],[FIMS Scale]]/Table1[[#This Row],[Scale]]))</f>
        <v>0.1</v>
      </c>
      <c r="K158" s="7">
        <f>IF(Table1[[#This Row],[Address Original]]&gt;0,Table1[[#This Row],[Address Original]]-40001,"")</f>
        <v>335</v>
      </c>
      <c r="L158" s="1">
        <v>40336</v>
      </c>
      <c r="M158" s="1" t="s">
        <v>32</v>
      </c>
      <c r="O158" s="1"/>
      <c r="P158" s="5" t="s">
        <v>2063</v>
      </c>
      <c r="Y158" s="15"/>
      <c r="Z158" s="5"/>
      <c r="AA158" s="12"/>
      <c r="AB158" s="7" t="s">
        <v>2584</v>
      </c>
      <c r="AC158" s="5" t="s">
        <v>835</v>
      </c>
      <c r="AD158" s="1" t="s">
        <v>31</v>
      </c>
      <c r="AL158"/>
    </row>
    <row r="159" spans="1:38" ht="15" customHeight="1" x14ac:dyDescent="0.3">
      <c r="A159" s="1" t="s">
        <v>775</v>
      </c>
      <c r="C159" s="1" t="s">
        <v>784</v>
      </c>
      <c r="D159" s="1" t="s">
        <v>34</v>
      </c>
      <c r="F159" s="1">
        <v>1</v>
      </c>
      <c r="G159" s="1">
        <v>100</v>
      </c>
      <c r="H159" s="1" t="str">
        <f>IF(OR(Table1[[#This Row],[Unit]]="W",Table1[[#This Row],[Unit]]="VAR",Table1[[#This Row],[Unit]]="VA",Table1[[#This Row],[Unit]]="Wh"),1000,
IF(OR(Table1[[#This Row],[Unit]]="MW",Table1[[#This Row],[Unit]]="MVAR",Table1[[#This Row],[Unit]]="MVA",Table1[[#This Row],[Unit]]="MWh",Table1[[#This Row],[Unit]]="kV"),0.001,
IF(OR(Table1[[#This Row],[Unit]]="mA",Table1[[#This Row],[Unit]]="mV"),1000,"")))</f>
        <v/>
      </c>
      <c r="J159" s="1">
        <f>IF(ISBLANK(Table1[[#This Row],[Scale]]),
IF(Table1[[#This Row],[FIMS Scale]]="","",Table1[[#This Row],[FIMS Scale]]),
IF(Table1[[#This Row],[FIMS Scale]]="",1/Table1[[#This Row],[Scale]],Table1[[#This Row],[FIMS Scale]]/Table1[[#This Row],[Scale]]))</f>
        <v>0.01</v>
      </c>
      <c r="K159" s="7">
        <f>IF(Table1[[#This Row],[Address Original]]&gt;0,Table1[[#This Row],[Address Original]]-40001,"")</f>
        <v>336</v>
      </c>
      <c r="L159" s="1">
        <v>40337</v>
      </c>
      <c r="M159" s="1" t="s">
        <v>32</v>
      </c>
      <c r="O159" s="1"/>
      <c r="P159" s="5" t="s">
        <v>2068</v>
      </c>
      <c r="Y159" s="15"/>
      <c r="Z159" s="5"/>
      <c r="AA159" s="12"/>
      <c r="AB159" s="7" t="s">
        <v>2584</v>
      </c>
      <c r="AC159" s="5" t="s">
        <v>840</v>
      </c>
      <c r="AD159" s="1" t="s">
        <v>31</v>
      </c>
      <c r="AL159"/>
    </row>
    <row r="160" spans="1:38" ht="15" customHeight="1" x14ac:dyDescent="0.3">
      <c r="A160" s="1" t="s">
        <v>771</v>
      </c>
      <c r="C160" s="1" t="s">
        <v>785</v>
      </c>
      <c r="D160" s="1" t="s">
        <v>34</v>
      </c>
      <c r="F160" s="1">
        <v>1</v>
      </c>
      <c r="G160" s="1">
        <v>10</v>
      </c>
      <c r="H160" s="1" t="str">
        <f>IF(OR(Table1[[#This Row],[Unit]]="W",Table1[[#This Row],[Unit]]="VAR",Table1[[#This Row],[Unit]]="VA",Table1[[#This Row],[Unit]]="Wh"),1000,
IF(OR(Table1[[#This Row],[Unit]]="MW",Table1[[#This Row],[Unit]]="MVAR",Table1[[#This Row],[Unit]]="MVA",Table1[[#This Row],[Unit]]="MWh",Table1[[#This Row],[Unit]]="kV"),0.001,
IF(OR(Table1[[#This Row],[Unit]]="mA",Table1[[#This Row],[Unit]]="mV"),1000,"")))</f>
        <v/>
      </c>
      <c r="J160" s="1">
        <f>IF(ISBLANK(Table1[[#This Row],[Scale]]),
IF(Table1[[#This Row],[FIMS Scale]]="","",Table1[[#This Row],[FIMS Scale]]),
IF(Table1[[#This Row],[FIMS Scale]]="",1/Table1[[#This Row],[Scale]],Table1[[#This Row],[FIMS Scale]]/Table1[[#This Row],[Scale]]))</f>
        <v>0.1</v>
      </c>
      <c r="K160" s="7">
        <f>IF(Table1[[#This Row],[Address Original]]&gt;0,Table1[[#This Row],[Address Original]]-40001,"")</f>
        <v>389</v>
      </c>
      <c r="L160" s="1">
        <v>40390</v>
      </c>
      <c r="M160" s="1" t="s">
        <v>32</v>
      </c>
      <c r="O160" s="1"/>
      <c r="P160" s="5" t="s">
        <v>2064</v>
      </c>
      <c r="Y160" s="15"/>
      <c r="Z160" s="5"/>
      <c r="AA160" s="12"/>
      <c r="AB160" s="7" t="s">
        <v>2584</v>
      </c>
      <c r="AC160" s="5" t="s">
        <v>836</v>
      </c>
      <c r="AD160" s="1" t="s">
        <v>31</v>
      </c>
      <c r="AL160"/>
    </row>
    <row r="161" spans="1:38" ht="15" customHeight="1" x14ac:dyDescent="0.3">
      <c r="A161" s="1" t="s">
        <v>776</v>
      </c>
      <c r="C161" s="1" t="s">
        <v>786</v>
      </c>
      <c r="D161" s="1" t="s">
        <v>34</v>
      </c>
      <c r="F161" s="1">
        <v>1</v>
      </c>
      <c r="G161" s="1">
        <v>100</v>
      </c>
      <c r="H161" s="1" t="str">
        <f>IF(OR(Table1[[#This Row],[Unit]]="W",Table1[[#This Row],[Unit]]="VAR",Table1[[#This Row],[Unit]]="VA",Table1[[#This Row],[Unit]]="Wh"),1000,
IF(OR(Table1[[#This Row],[Unit]]="MW",Table1[[#This Row],[Unit]]="MVAR",Table1[[#This Row],[Unit]]="MVA",Table1[[#This Row],[Unit]]="MWh",Table1[[#This Row],[Unit]]="kV"),0.001,
IF(OR(Table1[[#This Row],[Unit]]="mA",Table1[[#This Row],[Unit]]="mV"),1000,"")))</f>
        <v/>
      </c>
      <c r="J161" s="1">
        <f>IF(ISBLANK(Table1[[#This Row],[Scale]]),
IF(Table1[[#This Row],[FIMS Scale]]="","",Table1[[#This Row],[FIMS Scale]]),
IF(Table1[[#This Row],[FIMS Scale]]="",1/Table1[[#This Row],[Scale]],Table1[[#This Row],[FIMS Scale]]/Table1[[#This Row],[Scale]]))</f>
        <v>0.01</v>
      </c>
      <c r="K161" s="7">
        <f>IF(Table1[[#This Row],[Address Original]]&gt;0,Table1[[#This Row],[Address Original]]-40001,"")</f>
        <v>390</v>
      </c>
      <c r="L161" s="1">
        <v>40391</v>
      </c>
      <c r="M161" s="1" t="s">
        <v>32</v>
      </c>
      <c r="O161" s="1"/>
      <c r="P161" s="5" t="s">
        <v>2069</v>
      </c>
      <c r="Y161" s="15"/>
      <c r="Z161" s="5"/>
      <c r="AA161" s="12"/>
      <c r="AB161" s="7" t="s">
        <v>2584</v>
      </c>
      <c r="AC161" s="5" t="s">
        <v>841</v>
      </c>
      <c r="AD161" s="1" t="s">
        <v>31</v>
      </c>
      <c r="AL161"/>
    </row>
    <row r="162" spans="1:38" ht="15" customHeight="1" x14ac:dyDescent="0.3">
      <c r="A162" s="1" t="s">
        <v>239</v>
      </c>
      <c r="C162" s="1" t="s">
        <v>963</v>
      </c>
      <c r="D162" s="1" t="s">
        <v>34</v>
      </c>
      <c r="F162" s="1">
        <v>1</v>
      </c>
      <c r="H162" s="1" t="str">
        <f>IF(OR(Table1[[#This Row],[Unit]]="W",Table1[[#This Row],[Unit]]="VAR",Table1[[#This Row],[Unit]]="VA",Table1[[#This Row],[Unit]]="Wh"),1000,
IF(OR(Table1[[#This Row],[Unit]]="MW",Table1[[#This Row],[Unit]]="MVAR",Table1[[#This Row],[Unit]]="MVA",Table1[[#This Row],[Unit]]="MWh",Table1[[#This Row],[Unit]]="kV"),0.001,
IF(OR(Table1[[#This Row],[Unit]]="mA",Table1[[#This Row],[Unit]]="mV"),1000,"")))</f>
        <v/>
      </c>
      <c r="J162" s="1" t="str">
        <f>IF(ISBLANK(Table1[[#This Row],[Scale]]),
IF(Table1[[#This Row],[FIMS Scale]]="","",Table1[[#This Row],[FIMS Scale]]),
IF(Table1[[#This Row],[FIMS Scale]]="",1/Table1[[#This Row],[Scale]],Table1[[#This Row],[FIMS Scale]]/Table1[[#This Row],[Scale]]))</f>
        <v/>
      </c>
      <c r="K162" s="7">
        <f>IF(Table1[[#This Row],[Address Original]]&gt;0,Table1[[#This Row],[Address Original]]-40001,"")</f>
        <v>730</v>
      </c>
      <c r="L162" s="1">
        <v>40731</v>
      </c>
      <c r="M162" s="1" t="s">
        <v>32</v>
      </c>
      <c r="O162" s="1"/>
      <c r="P162" s="5" t="s">
        <v>2070</v>
      </c>
      <c r="Y162" s="15"/>
      <c r="Z162" s="5"/>
      <c r="AA162" s="12"/>
      <c r="AB162" s="7" t="s">
        <v>2584</v>
      </c>
      <c r="AC162" s="5" t="s">
        <v>498</v>
      </c>
      <c r="AD162" s="1" t="s">
        <v>31</v>
      </c>
      <c r="AL162"/>
    </row>
    <row r="163" spans="1:38" ht="15" customHeight="1" x14ac:dyDescent="0.3">
      <c r="A163" s="1" t="s">
        <v>236</v>
      </c>
      <c r="C163" s="1" t="s">
        <v>964</v>
      </c>
      <c r="D163" s="1" t="s">
        <v>34</v>
      </c>
      <c r="F163" s="1">
        <v>1</v>
      </c>
      <c r="G163" s="1">
        <v>10</v>
      </c>
      <c r="H163" s="1" t="str">
        <f>IF(OR(Table1[[#This Row],[Unit]]="W",Table1[[#This Row],[Unit]]="VAR",Table1[[#This Row],[Unit]]="VA",Table1[[#This Row],[Unit]]="Wh"),1000,
IF(OR(Table1[[#This Row],[Unit]]="MW",Table1[[#This Row],[Unit]]="MVAR",Table1[[#This Row],[Unit]]="MVA",Table1[[#This Row],[Unit]]="MWh",Table1[[#This Row],[Unit]]="kV"),0.001,
IF(OR(Table1[[#This Row],[Unit]]="mA",Table1[[#This Row],[Unit]]="mV"),1000,"")))</f>
        <v/>
      </c>
      <c r="J163" s="1">
        <f>IF(ISBLANK(Table1[[#This Row],[Scale]]),
IF(Table1[[#This Row],[FIMS Scale]]="","",Table1[[#This Row],[FIMS Scale]]),
IF(Table1[[#This Row],[FIMS Scale]]="",1/Table1[[#This Row],[Scale]],Table1[[#This Row],[FIMS Scale]]/Table1[[#This Row],[Scale]]))</f>
        <v>0.1</v>
      </c>
      <c r="K163" s="7">
        <f>IF(Table1[[#This Row],[Address Original]]&gt;0,Table1[[#This Row],[Address Original]]-40001,"")</f>
        <v>731</v>
      </c>
      <c r="L163" s="1">
        <v>40732</v>
      </c>
      <c r="M163" s="1" t="s">
        <v>32</v>
      </c>
      <c r="O163" s="1"/>
      <c r="P163" s="5" t="s">
        <v>2071</v>
      </c>
      <c r="Y163" s="15"/>
      <c r="Z163" s="5"/>
      <c r="AA163" s="12"/>
      <c r="AB163" s="7" t="s">
        <v>2584</v>
      </c>
      <c r="AC163" s="5" t="s">
        <v>499</v>
      </c>
      <c r="AD163" s="1" t="s">
        <v>31</v>
      </c>
      <c r="AL163"/>
    </row>
    <row r="164" spans="1:38" ht="15" customHeight="1" x14ac:dyDescent="0.3">
      <c r="A164" s="1" t="s">
        <v>237</v>
      </c>
      <c r="C164" s="1" t="s">
        <v>965</v>
      </c>
      <c r="D164" s="1" t="s">
        <v>34</v>
      </c>
      <c r="F164" s="1">
        <v>1</v>
      </c>
      <c r="G164" s="1">
        <v>100</v>
      </c>
      <c r="H164" s="1" t="str">
        <f>IF(OR(Table1[[#This Row],[Unit]]="W",Table1[[#This Row],[Unit]]="VAR",Table1[[#This Row],[Unit]]="VA",Table1[[#This Row],[Unit]]="Wh"),1000,
IF(OR(Table1[[#This Row],[Unit]]="MW",Table1[[#This Row],[Unit]]="MVAR",Table1[[#This Row],[Unit]]="MVA",Table1[[#This Row],[Unit]]="MWh",Table1[[#This Row],[Unit]]="kV"),0.001,
IF(OR(Table1[[#This Row],[Unit]]="mA",Table1[[#This Row],[Unit]]="mV"),1000,"")))</f>
        <v/>
      </c>
      <c r="J164" s="1">
        <f>IF(ISBLANK(Table1[[#This Row],[Scale]]),
IF(Table1[[#This Row],[FIMS Scale]]="","",Table1[[#This Row],[FIMS Scale]]),
IF(Table1[[#This Row],[FIMS Scale]]="",1/Table1[[#This Row],[Scale]],Table1[[#This Row],[FIMS Scale]]/Table1[[#This Row],[Scale]]))</f>
        <v>0.01</v>
      </c>
      <c r="K164" s="7">
        <f>IF(Table1[[#This Row],[Address Original]]&gt;0,Table1[[#This Row],[Address Original]]-40001,"")</f>
        <v>732</v>
      </c>
      <c r="L164" s="1">
        <v>40733</v>
      </c>
      <c r="M164" s="1" t="s">
        <v>32</v>
      </c>
      <c r="O164" s="1"/>
      <c r="P164" s="5" t="s">
        <v>2072</v>
      </c>
      <c r="Y164" s="15"/>
      <c r="Z164" s="5"/>
      <c r="AA164" s="12"/>
      <c r="AB164" s="7" t="s">
        <v>2584</v>
      </c>
      <c r="AC164" s="5" t="s">
        <v>500</v>
      </c>
      <c r="AD164" s="1" t="s">
        <v>31</v>
      </c>
      <c r="AL164"/>
    </row>
    <row r="165" spans="1:38" ht="15" customHeight="1" x14ac:dyDescent="0.3">
      <c r="A165" s="1" t="s">
        <v>238</v>
      </c>
      <c r="C165" s="1" t="s">
        <v>966</v>
      </c>
      <c r="D165" s="1" t="s">
        <v>34</v>
      </c>
      <c r="F165" s="1">
        <v>1</v>
      </c>
      <c r="G165" s="1">
        <v>10</v>
      </c>
      <c r="H165" s="1" t="str">
        <f>IF(OR(Table1[[#This Row],[Unit]]="W",Table1[[#This Row],[Unit]]="VAR",Table1[[#This Row],[Unit]]="VA",Table1[[#This Row],[Unit]]="Wh"),1000,
IF(OR(Table1[[#This Row],[Unit]]="MW",Table1[[#This Row],[Unit]]="MVAR",Table1[[#This Row],[Unit]]="MVA",Table1[[#This Row],[Unit]]="MWh",Table1[[#This Row],[Unit]]="kV"),0.001,
IF(OR(Table1[[#This Row],[Unit]]="mA",Table1[[#This Row],[Unit]]="mV"),1000,"")))</f>
        <v/>
      </c>
      <c r="J165" s="1">
        <f>IF(ISBLANK(Table1[[#This Row],[Scale]]),
IF(Table1[[#This Row],[FIMS Scale]]="","",Table1[[#This Row],[FIMS Scale]]),
IF(Table1[[#This Row],[FIMS Scale]]="",1/Table1[[#This Row],[Scale]],Table1[[#This Row],[FIMS Scale]]/Table1[[#This Row],[Scale]]))</f>
        <v>0.1</v>
      </c>
      <c r="K165" s="7">
        <f>IF(Table1[[#This Row],[Address Original]]&gt;0,Table1[[#This Row],[Address Original]]-40001,"")</f>
        <v>733</v>
      </c>
      <c r="L165" s="1">
        <v>40734</v>
      </c>
      <c r="M165" s="1" t="s">
        <v>32</v>
      </c>
      <c r="O165" s="1"/>
      <c r="P165" s="5" t="s">
        <v>2073</v>
      </c>
      <c r="Y165" s="15"/>
      <c r="Z165" s="5"/>
      <c r="AA165" s="12"/>
      <c r="AB165" s="7" t="s">
        <v>2584</v>
      </c>
      <c r="AC165" s="5" t="s">
        <v>501</v>
      </c>
      <c r="AD165" s="1" t="s">
        <v>31</v>
      </c>
      <c r="AL165"/>
    </row>
    <row r="166" spans="1:38" ht="15" customHeight="1" x14ac:dyDescent="0.3">
      <c r="A166" s="1" t="s">
        <v>240</v>
      </c>
      <c r="C166" s="1" t="s">
        <v>967</v>
      </c>
      <c r="D166" s="1" t="s">
        <v>34</v>
      </c>
      <c r="F166" s="1">
        <v>1</v>
      </c>
      <c r="H166" s="1" t="str">
        <f>IF(OR(Table1[[#This Row],[Unit]]="W",Table1[[#This Row],[Unit]]="VAR",Table1[[#This Row],[Unit]]="VA",Table1[[#This Row],[Unit]]="Wh"),1000,
IF(OR(Table1[[#This Row],[Unit]]="MW",Table1[[#This Row],[Unit]]="MVAR",Table1[[#This Row],[Unit]]="MVA",Table1[[#This Row],[Unit]]="MWh",Table1[[#This Row],[Unit]]="kV"),0.001,
IF(OR(Table1[[#This Row],[Unit]]="mA",Table1[[#This Row],[Unit]]="mV"),1000,"")))</f>
        <v/>
      </c>
      <c r="J166" s="1" t="str">
        <f>IF(ISBLANK(Table1[[#This Row],[Scale]]),
IF(Table1[[#This Row],[FIMS Scale]]="","",Table1[[#This Row],[FIMS Scale]]),
IF(Table1[[#This Row],[FIMS Scale]]="",1/Table1[[#This Row],[Scale]],Table1[[#This Row],[FIMS Scale]]/Table1[[#This Row],[Scale]]))</f>
        <v/>
      </c>
      <c r="K166" s="7">
        <f>IF(Table1[[#This Row],[Address Original]]&gt;0,Table1[[#This Row],[Address Original]]-40001,"")</f>
        <v>734</v>
      </c>
      <c r="L166" s="1">
        <v>40735</v>
      </c>
      <c r="M166" s="1" t="s">
        <v>32</v>
      </c>
      <c r="O166" s="1"/>
      <c r="P166" s="5" t="s">
        <v>2074</v>
      </c>
      <c r="Y166" s="15"/>
      <c r="Z166" s="5"/>
      <c r="AA166" s="12"/>
      <c r="AB166" s="7" t="s">
        <v>2584</v>
      </c>
      <c r="AC166" s="5" t="s">
        <v>502</v>
      </c>
      <c r="AD166" s="1" t="s">
        <v>31</v>
      </c>
      <c r="AL166"/>
    </row>
    <row r="167" spans="1:38" ht="15" customHeight="1" x14ac:dyDescent="0.3">
      <c r="A167" s="1" t="s">
        <v>241</v>
      </c>
      <c r="C167" s="1" t="s">
        <v>968</v>
      </c>
      <c r="D167" s="1" t="s">
        <v>34</v>
      </c>
      <c r="F167" s="1">
        <v>1</v>
      </c>
      <c r="G167" s="1">
        <v>10</v>
      </c>
      <c r="H167" s="1" t="str">
        <f>IF(OR(Table1[[#This Row],[Unit]]="W",Table1[[#This Row],[Unit]]="VAR",Table1[[#This Row],[Unit]]="VA",Table1[[#This Row],[Unit]]="Wh"),1000,
IF(OR(Table1[[#This Row],[Unit]]="MW",Table1[[#This Row],[Unit]]="MVAR",Table1[[#This Row],[Unit]]="MVA",Table1[[#This Row],[Unit]]="MWh",Table1[[#This Row],[Unit]]="kV"),0.001,
IF(OR(Table1[[#This Row],[Unit]]="mA",Table1[[#This Row],[Unit]]="mV"),1000,"")))</f>
        <v/>
      </c>
      <c r="J167" s="1">
        <f>IF(ISBLANK(Table1[[#This Row],[Scale]]),
IF(Table1[[#This Row],[FIMS Scale]]="","",Table1[[#This Row],[FIMS Scale]]),
IF(Table1[[#This Row],[FIMS Scale]]="",1/Table1[[#This Row],[Scale]],Table1[[#This Row],[FIMS Scale]]/Table1[[#This Row],[Scale]]))</f>
        <v>0.1</v>
      </c>
      <c r="K167" s="7">
        <f>IF(Table1[[#This Row],[Address Original]]&gt;0,Table1[[#This Row],[Address Original]]-40001,"")</f>
        <v>735</v>
      </c>
      <c r="L167" s="1">
        <v>40736</v>
      </c>
      <c r="M167" s="1" t="s">
        <v>32</v>
      </c>
      <c r="O167" s="1"/>
      <c r="P167" s="5" t="s">
        <v>2075</v>
      </c>
      <c r="Y167" s="15"/>
      <c r="Z167" s="5"/>
      <c r="AA167" s="12"/>
      <c r="AB167" s="7" t="s">
        <v>2584</v>
      </c>
      <c r="AC167" s="5" t="s">
        <v>503</v>
      </c>
      <c r="AD167" s="1" t="s">
        <v>31</v>
      </c>
      <c r="AL167"/>
    </row>
    <row r="168" spans="1:38" ht="15" customHeight="1" x14ac:dyDescent="0.3">
      <c r="A168" s="1" t="s">
        <v>242</v>
      </c>
      <c r="C168" s="1" t="s">
        <v>969</v>
      </c>
      <c r="D168" s="1" t="s">
        <v>34</v>
      </c>
      <c r="F168" s="1">
        <v>1</v>
      </c>
      <c r="G168" s="1">
        <v>100</v>
      </c>
      <c r="H168" s="1" t="str">
        <f>IF(OR(Table1[[#This Row],[Unit]]="W",Table1[[#This Row],[Unit]]="VAR",Table1[[#This Row],[Unit]]="VA",Table1[[#This Row],[Unit]]="Wh"),1000,
IF(OR(Table1[[#This Row],[Unit]]="MW",Table1[[#This Row],[Unit]]="MVAR",Table1[[#This Row],[Unit]]="MVA",Table1[[#This Row],[Unit]]="MWh",Table1[[#This Row],[Unit]]="kV"),0.001,
IF(OR(Table1[[#This Row],[Unit]]="mA",Table1[[#This Row],[Unit]]="mV"),1000,"")))</f>
        <v/>
      </c>
      <c r="J168" s="1">
        <f>IF(ISBLANK(Table1[[#This Row],[Scale]]),
IF(Table1[[#This Row],[FIMS Scale]]="","",Table1[[#This Row],[FIMS Scale]]),
IF(Table1[[#This Row],[FIMS Scale]]="",1/Table1[[#This Row],[Scale]],Table1[[#This Row],[FIMS Scale]]/Table1[[#This Row],[Scale]]))</f>
        <v>0.01</v>
      </c>
      <c r="K168" s="7">
        <f>IF(Table1[[#This Row],[Address Original]]&gt;0,Table1[[#This Row],[Address Original]]-40001,"")</f>
        <v>736</v>
      </c>
      <c r="L168" s="1">
        <v>40737</v>
      </c>
      <c r="M168" s="1" t="s">
        <v>32</v>
      </c>
      <c r="O168" s="1"/>
      <c r="P168" s="5" t="s">
        <v>2076</v>
      </c>
      <c r="Y168" s="15"/>
      <c r="Z168" s="5"/>
      <c r="AA168" s="12"/>
      <c r="AB168" s="7" t="s">
        <v>2584</v>
      </c>
      <c r="AC168" s="5" t="s">
        <v>504</v>
      </c>
      <c r="AD168" s="1" t="s">
        <v>31</v>
      </c>
      <c r="AL168"/>
    </row>
    <row r="169" spans="1:38" ht="15" customHeight="1" x14ac:dyDescent="0.3">
      <c r="A169" s="1" t="s">
        <v>243</v>
      </c>
      <c r="C169" s="1" t="s">
        <v>970</v>
      </c>
      <c r="D169" s="1" t="s">
        <v>34</v>
      </c>
      <c r="F169" s="1">
        <v>1</v>
      </c>
      <c r="G169" s="1">
        <v>10</v>
      </c>
      <c r="H169" s="1" t="str">
        <f>IF(OR(Table1[[#This Row],[Unit]]="W",Table1[[#This Row],[Unit]]="VAR",Table1[[#This Row],[Unit]]="VA",Table1[[#This Row],[Unit]]="Wh"),1000,
IF(OR(Table1[[#This Row],[Unit]]="MW",Table1[[#This Row],[Unit]]="MVAR",Table1[[#This Row],[Unit]]="MVA",Table1[[#This Row],[Unit]]="MWh",Table1[[#This Row],[Unit]]="kV"),0.001,
IF(OR(Table1[[#This Row],[Unit]]="mA",Table1[[#This Row],[Unit]]="mV"),1000,"")))</f>
        <v/>
      </c>
      <c r="J169" s="1">
        <f>IF(ISBLANK(Table1[[#This Row],[Scale]]),
IF(Table1[[#This Row],[FIMS Scale]]="","",Table1[[#This Row],[FIMS Scale]]),
IF(Table1[[#This Row],[FIMS Scale]]="",1/Table1[[#This Row],[Scale]],Table1[[#This Row],[FIMS Scale]]/Table1[[#This Row],[Scale]]))</f>
        <v>0.1</v>
      </c>
      <c r="K169" s="7">
        <f>IF(Table1[[#This Row],[Address Original]]&gt;0,Table1[[#This Row],[Address Original]]-40001,"")</f>
        <v>737</v>
      </c>
      <c r="L169" s="1">
        <v>40738</v>
      </c>
      <c r="M169" s="1" t="s">
        <v>32</v>
      </c>
      <c r="O169" s="1"/>
      <c r="P169" s="5" t="s">
        <v>2077</v>
      </c>
      <c r="Y169" s="15"/>
      <c r="Z169" s="5"/>
      <c r="AA169" s="12"/>
      <c r="AB169" s="7" t="s">
        <v>2584</v>
      </c>
      <c r="AC169" s="5" t="s">
        <v>505</v>
      </c>
      <c r="AD169" s="1" t="s">
        <v>31</v>
      </c>
      <c r="AL169"/>
    </row>
    <row r="170" spans="1:38" ht="15" customHeight="1" x14ac:dyDescent="0.3">
      <c r="A170" s="1" t="s">
        <v>244</v>
      </c>
      <c r="C170" s="1" t="s">
        <v>971</v>
      </c>
      <c r="D170" s="1" t="s">
        <v>34</v>
      </c>
      <c r="F170" s="1">
        <v>1</v>
      </c>
      <c r="H170" s="1" t="str">
        <f>IF(OR(Table1[[#This Row],[Unit]]="W",Table1[[#This Row],[Unit]]="VAR",Table1[[#This Row],[Unit]]="VA",Table1[[#This Row],[Unit]]="Wh"),1000,
IF(OR(Table1[[#This Row],[Unit]]="MW",Table1[[#This Row],[Unit]]="MVAR",Table1[[#This Row],[Unit]]="MVA",Table1[[#This Row],[Unit]]="MWh",Table1[[#This Row],[Unit]]="kV"),0.001,
IF(OR(Table1[[#This Row],[Unit]]="mA",Table1[[#This Row],[Unit]]="mV"),1000,"")))</f>
        <v/>
      </c>
      <c r="J170" s="1" t="str">
        <f>IF(ISBLANK(Table1[[#This Row],[Scale]]),
IF(Table1[[#This Row],[FIMS Scale]]="","",Table1[[#This Row],[FIMS Scale]]),
IF(Table1[[#This Row],[FIMS Scale]]="",1/Table1[[#This Row],[Scale]],Table1[[#This Row],[FIMS Scale]]/Table1[[#This Row],[Scale]]))</f>
        <v/>
      </c>
      <c r="K170" s="7">
        <f>IF(Table1[[#This Row],[Address Original]]&gt;0,Table1[[#This Row],[Address Original]]-40001,"")</f>
        <v>738</v>
      </c>
      <c r="L170" s="1">
        <v>40739</v>
      </c>
      <c r="M170" s="1" t="s">
        <v>32</v>
      </c>
      <c r="O170" s="1"/>
      <c r="P170" s="5" t="s">
        <v>2078</v>
      </c>
      <c r="Y170" s="15"/>
      <c r="Z170" s="5"/>
      <c r="AA170" s="12"/>
      <c r="AB170" s="7" t="s">
        <v>2584</v>
      </c>
      <c r="AC170" s="5" t="s">
        <v>506</v>
      </c>
      <c r="AD170" s="1" t="s">
        <v>31</v>
      </c>
      <c r="AL170"/>
    </row>
    <row r="171" spans="1:38" ht="15" customHeight="1" x14ac:dyDescent="0.3">
      <c r="A171" s="1" t="s">
        <v>246</v>
      </c>
      <c r="C171" s="1" t="s">
        <v>972</v>
      </c>
      <c r="D171" s="1" t="s">
        <v>34</v>
      </c>
      <c r="F171" s="1">
        <v>1</v>
      </c>
      <c r="G171" s="1">
        <v>10</v>
      </c>
      <c r="H171" s="1" t="str">
        <f>IF(OR(Table1[[#This Row],[Unit]]="W",Table1[[#This Row],[Unit]]="VAR",Table1[[#This Row],[Unit]]="VA",Table1[[#This Row],[Unit]]="Wh"),1000,
IF(OR(Table1[[#This Row],[Unit]]="MW",Table1[[#This Row],[Unit]]="MVAR",Table1[[#This Row],[Unit]]="MVA",Table1[[#This Row],[Unit]]="MWh",Table1[[#This Row],[Unit]]="kV"),0.001,
IF(OR(Table1[[#This Row],[Unit]]="mA",Table1[[#This Row],[Unit]]="mV"),1000,"")))</f>
        <v/>
      </c>
      <c r="J171" s="1">
        <f>IF(ISBLANK(Table1[[#This Row],[Scale]]),
IF(Table1[[#This Row],[FIMS Scale]]="","",Table1[[#This Row],[FIMS Scale]]),
IF(Table1[[#This Row],[FIMS Scale]]="",1/Table1[[#This Row],[Scale]],Table1[[#This Row],[FIMS Scale]]/Table1[[#This Row],[Scale]]))</f>
        <v>0.1</v>
      </c>
      <c r="K171" s="7">
        <f>IF(Table1[[#This Row],[Address Original]]&gt;0,Table1[[#This Row],[Address Original]]-40001,"")</f>
        <v>739</v>
      </c>
      <c r="L171" s="1">
        <v>40740</v>
      </c>
      <c r="M171" s="1" t="s">
        <v>32</v>
      </c>
      <c r="O171" s="1"/>
      <c r="P171" s="5" t="s">
        <v>2079</v>
      </c>
      <c r="Y171" s="15"/>
      <c r="Z171" s="5"/>
      <c r="AA171" s="12"/>
      <c r="AB171" s="7" t="s">
        <v>2584</v>
      </c>
      <c r="AC171" s="5" t="s">
        <v>507</v>
      </c>
      <c r="AD171" s="1" t="s">
        <v>31</v>
      </c>
      <c r="AL171"/>
    </row>
    <row r="172" spans="1:38" ht="15" customHeight="1" x14ac:dyDescent="0.3">
      <c r="A172" s="1" t="s">
        <v>247</v>
      </c>
      <c r="C172" s="1" t="s">
        <v>973</v>
      </c>
      <c r="D172" s="1" t="s">
        <v>34</v>
      </c>
      <c r="F172" s="1">
        <v>1</v>
      </c>
      <c r="G172" s="1">
        <v>100</v>
      </c>
      <c r="H172" s="1" t="str">
        <f>IF(OR(Table1[[#This Row],[Unit]]="W",Table1[[#This Row],[Unit]]="VAR",Table1[[#This Row],[Unit]]="VA",Table1[[#This Row],[Unit]]="Wh"),1000,
IF(OR(Table1[[#This Row],[Unit]]="MW",Table1[[#This Row],[Unit]]="MVAR",Table1[[#This Row],[Unit]]="MVA",Table1[[#This Row],[Unit]]="MWh",Table1[[#This Row],[Unit]]="kV"),0.001,
IF(OR(Table1[[#This Row],[Unit]]="mA",Table1[[#This Row],[Unit]]="mV"),1000,"")))</f>
        <v/>
      </c>
      <c r="J172" s="1">
        <f>IF(ISBLANK(Table1[[#This Row],[Scale]]),
IF(Table1[[#This Row],[FIMS Scale]]="","",Table1[[#This Row],[FIMS Scale]]),
IF(Table1[[#This Row],[FIMS Scale]]="",1/Table1[[#This Row],[Scale]],Table1[[#This Row],[FIMS Scale]]/Table1[[#This Row],[Scale]]))</f>
        <v>0.01</v>
      </c>
      <c r="K172" s="7">
        <f>IF(Table1[[#This Row],[Address Original]]&gt;0,Table1[[#This Row],[Address Original]]-40001,"")</f>
        <v>740</v>
      </c>
      <c r="L172" s="1">
        <v>40741</v>
      </c>
      <c r="M172" s="1" t="s">
        <v>32</v>
      </c>
      <c r="O172" s="1"/>
      <c r="P172" s="5" t="s">
        <v>2080</v>
      </c>
      <c r="Y172" s="15"/>
      <c r="Z172" s="5"/>
      <c r="AA172" s="12"/>
      <c r="AB172" s="7" t="s">
        <v>2584</v>
      </c>
      <c r="AC172" s="5" t="s">
        <v>508</v>
      </c>
      <c r="AD172" s="1" t="s">
        <v>31</v>
      </c>
      <c r="AL172"/>
    </row>
    <row r="173" spans="1:38" ht="15" customHeight="1" x14ac:dyDescent="0.3">
      <c r="A173" s="1" t="s">
        <v>248</v>
      </c>
      <c r="C173" s="1" t="s">
        <v>974</v>
      </c>
      <c r="D173" s="1" t="s">
        <v>34</v>
      </c>
      <c r="F173" s="1">
        <v>1</v>
      </c>
      <c r="G173" s="1">
        <v>10</v>
      </c>
      <c r="H173" s="1" t="str">
        <f>IF(OR(Table1[[#This Row],[Unit]]="W",Table1[[#This Row],[Unit]]="VAR",Table1[[#This Row],[Unit]]="VA",Table1[[#This Row],[Unit]]="Wh"),1000,
IF(OR(Table1[[#This Row],[Unit]]="MW",Table1[[#This Row],[Unit]]="MVAR",Table1[[#This Row],[Unit]]="MVA",Table1[[#This Row],[Unit]]="MWh",Table1[[#This Row],[Unit]]="kV"),0.001,
IF(OR(Table1[[#This Row],[Unit]]="mA",Table1[[#This Row],[Unit]]="mV"),1000,"")))</f>
        <v/>
      </c>
      <c r="J173" s="1">
        <f>IF(ISBLANK(Table1[[#This Row],[Scale]]),
IF(Table1[[#This Row],[FIMS Scale]]="","",Table1[[#This Row],[FIMS Scale]]),
IF(Table1[[#This Row],[FIMS Scale]]="",1/Table1[[#This Row],[Scale]],Table1[[#This Row],[FIMS Scale]]/Table1[[#This Row],[Scale]]))</f>
        <v>0.1</v>
      </c>
      <c r="K173" s="7">
        <f>IF(Table1[[#This Row],[Address Original]]&gt;0,Table1[[#This Row],[Address Original]]-40001,"")</f>
        <v>741</v>
      </c>
      <c r="L173" s="1">
        <v>40742</v>
      </c>
      <c r="M173" s="1" t="s">
        <v>32</v>
      </c>
      <c r="O173" s="1"/>
      <c r="P173" s="5" t="s">
        <v>2081</v>
      </c>
      <c r="Y173" s="15"/>
      <c r="Z173" s="5"/>
      <c r="AA173" s="12"/>
      <c r="AB173" s="7" t="s">
        <v>2584</v>
      </c>
      <c r="AC173" s="5" t="s">
        <v>509</v>
      </c>
      <c r="AD173" s="1" t="s">
        <v>31</v>
      </c>
      <c r="AL173"/>
    </row>
    <row r="174" spans="1:38" ht="15" customHeight="1" x14ac:dyDescent="0.3">
      <c r="A174" s="1" t="s">
        <v>245</v>
      </c>
      <c r="C174" s="1" t="s">
        <v>975</v>
      </c>
      <c r="D174" s="1" t="s">
        <v>34</v>
      </c>
      <c r="F174" s="1">
        <v>1</v>
      </c>
      <c r="H174" s="1" t="str">
        <f>IF(OR(Table1[[#This Row],[Unit]]="W",Table1[[#This Row],[Unit]]="VAR",Table1[[#This Row],[Unit]]="VA",Table1[[#This Row],[Unit]]="Wh"),1000,
IF(OR(Table1[[#This Row],[Unit]]="MW",Table1[[#This Row],[Unit]]="MVAR",Table1[[#This Row],[Unit]]="MVA",Table1[[#This Row],[Unit]]="MWh",Table1[[#This Row],[Unit]]="kV"),0.001,
IF(OR(Table1[[#This Row],[Unit]]="mA",Table1[[#This Row],[Unit]]="mV"),1000,"")))</f>
        <v/>
      </c>
      <c r="J174" s="1" t="str">
        <f>IF(ISBLANK(Table1[[#This Row],[Scale]]),
IF(Table1[[#This Row],[FIMS Scale]]="","",Table1[[#This Row],[FIMS Scale]]),
IF(Table1[[#This Row],[FIMS Scale]]="",1/Table1[[#This Row],[Scale]],Table1[[#This Row],[FIMS Scale]]/Table1[[#This Row],[Scale]]))</f>
        <v/>
      </c>
      <c r="K174" s="7">
        <f>IF(Table1[[#This Row],[Address Original]]&gt;0,Table1[[#This Row],[Address Original]]-40001,"")</f>
        <v>472</v>
      </c>
      <c r="L174" s="1">
        <v>40473</v>
      </c>
      <c r="M174" s="1" t="s">
        <v>32</v>
      </c>
      <c r="O174" s="1"/>
      <c r="P174" s="5" t="s">
        <v>2082</v>
      </c>
      <c r="Y174" s="15"/>
      <c r="Z174" s="5"/>
      <c r="AA174" s="12"/>
      <c r="AB174" s="7" t="s">
        <v>2584</v>
      </c>
      <c r="AC174" s="5" t="s">
        <v>510</v>
      </c>
      <c r="AD174" s="1" t="s">
        <v>31</v>
      </c>
      <c r="AL174"/>
    </row>
    <row r="175" spans="1:38" ht="15" customHeight="1" x14ac:dyDescent="0.3">
      <c r="A175" s="1" t="s">
        <v>249</v>
      </c>
      <c r="C175" s="1" t="s">
        <v>976</v>
      </c>
      <c r="D175" s="1" t="s">
        <v>34</v>
      </c>
      <c r="F175" s="1">
        <v>1</v>
      </c>
      <c r="G175" s="1">
        <v>10</v>
      </c>
      <c r="H175" s="1" t="str">
        <f>IF(OR(Table1[[#This Row],[Unit]]="W",Table1[[#This Row],[Unit]]="VAR",Table1[[#This Row],[Unit]]="VA",Table1[[#This Row],[Unit]]="Wh"),1000,
IF(OR(Table1[[#This Row],[Unit]]="MW",Table1[[#This Row],[Unit]]="MVAR",Table1[[#This Row],[Unit]]="MVA",Table1[[#This Row],[Unit]]="MWh",Table1[[#This Row],[Unit]]="kV"),0.001,
IF(OR(Table1[[#This Row],[Unit]]="mA",Table1[[#This Row],[Unit]]="mV"),1000,"")))</f>
        <v/>
      </c>
      <c r="J175" s="1">
        <f>IF(ISBLANK(Table1[[#This Row],[Scale]]),
IF(Table1[[#This Row],[FIMS Scale]]="","",Table1[[#This Row],[FIMS Scale]]),
IF(Table1[[#This Row],[FIMS Scale]]="",1/Table1[[#This Row],[Scale]],Table1[[#This Row],[FIMS Scale]]/Table1[[#This Row],[Scale]]))</f>
        <v>0.1</v>
      </c>
      <c r="K175" s="7">
        <f>IF(Table1[[#This Row],[Address Original]]&gt;0,Table1[[#This Row],[Address Original]]-40001,"")</f>
        <v>473</v>
      </c>
      <c r="L175" s="1">
        <v>40474</v>
      </c>
      <c r="M175" s="1" t="s">
        <v>32</v>
      </c>
      <c r="O175" s="1"/>
      <c r="P175" s="5" t="s">
        <v>2083</v>
      </c>
      <c r="Y175" s="15"/>
      <c r="Z175" s="5"/>
      <c r="AA175" s="12"/>
      <c r="AB175" s="7" t="s">
        <v>2584</v>
      </c>
      <c r="AC175" s="5" t="s">
        <v>511</v>
      </c>
      <c r="AD175" s="1" t="s">
        <v>31</v>
      </c>
      <c r="AL175"/>
    </row>
    <row r="176" spans="1:38" ht="15" customHeight="1" x14ac:dyDescent="0.3">
      <c r="A176" s="1" t="s">
        <v>250</v>
      </c>
      <c r="C176" s="1" t="s">
        <v>977</v>
      </c>
      <c r="D176" s="1" t="s">
        <v>34</v>
      </c>
      <c r="F176" s="1">
        <v>1</v>
      </c>
      <c r="G176" s="1">
        <v>100</v>
      </c>
      <c r="H176" s="1" t="str">
        <f>IF(OR(Table1[[#This Row],[Unit]]="W",Table1[[#This Row],[Unit]]="VAR",Table1[[#This Row],[Unit]]="VA",Table1[[#This Row],[Unit]]="Wh"),1000,
IF(OR(Table1[[#This Row],[Unit]]="MW",Table1[[#This Row],[Unit]]="MVAR",Table1[[#This Row],[Unit]]="MVA",Table1[[#This Row],[Unit]]="MWh",Table1[[#This Row],[Unit]]="kV"),0.001,
IF(OR(Table1[[#This Row],[Unit]]="mA",Table1[[#This Row],[Unit]]="mV"),1000,"")))</f>
        <v/>
      </c>
      <c r="J176" s="1">
        <f>IF(ISBLANK(Table1[[#This Row],[Scale]]),
IF(Table1[[#This Row],[FIMS Scale]]="","",Table1[[#This Row],[FIMS Scale]]),
IF(Table1[[#This Row],[FIMS Scale]]="",1/Table1[[#This Row],[Scale]],Table1[[#This Row],[FIMS Scale]]/Table1[[#This Row],[Scale]]))</f>
        <v>0.01</v>
      </c>
      <c r="K176" s="7">
        <f>IF(Table1[[#This Row],[Address Original]]&gt;0,Table1[[#This Row],[Address Original]]-40001,"")</f>
        <v>474</v>
      </c>
      <c r="L176" s="1">
        <v>40475</v>
      </c>
      <c r="M176" s="1" t="s">
        <v>32</v>
      </c>
      <c r="O176" s="1"/>
      <c r="P176" s="5" t="s">
        <v>2084</v>
      </c>
      <c r="Y176" s="15"/>
      <c r="Z176" s="5"/>
      <c r="AA176" s="12"/>
      <c r="AB176" s="7" t="s">
        <v>2584</v>
      </c>
      <c r="AC176" s="5" t="s">
        <v>512</v>
      </c>
      <c r="AD176" s="1" t="s">
        <v>31</v>
      </c>
      <c r="AL176"/>
    </row>
    <row r="177" spans="1:38" ht="15" customHeight="1" x14ac:dyDescent="0.3">
      <c r="A177" s="1" t="s">
        <v>251</v>
      </c>
      <c r="C177" s="1" t="s">
        <v>978</v>
      </c>
      <c r="D177" s="1" t="s">
        <v>34</v>
      </c>
      <c r="F177" s="1">
        <v>1</v>
      </c>
      <c r="G177" s="1">
        <v>10</v>
      </c>
      <c r="H177" s="1" t="str">
        <f>IF(OR(Table1[[#This Row],[Unit]]="W",Table1[[#This Row],[Unit]]="VAR",Table1[[#This Row],[Unit]]="VA",Table1[[#This Row],[Unit]]="Wh"),1000,
IF(OR(Table1[[#This Row],[Unit]]="MW",Table1[[#This Row],[Unit]]="MVAR",Table1[[#This Row],[Unit]]="MVA",Table1[[#This Row],[Unit]]="MWh",Table1[[#This Row],[Unit]]="kV"),0.001,
IF(OR(Table1[[#This Row],[Unit]]="mA",Table1[[#This Row],[Unit]]="mV"),1000,"")))</f>
        <v/>
      </c>
      <c r="J177" s="1">
        <f>IF(ISBLANK(Table1[[#This Row],[Scale]]),
IF(Table1[[#This Row],[FIMS Scale]]="","",Table1[[#This Row],[FIMS Scale]]),
IF(Table1[[#This Row],[FIMS Scale]]="",1/Table1[[#This Row],[Scale]],Table1[[#This Row],[FIMS Scale]]/Table1[[#This Row],[Scale]]))</f>
        <v>0.1</v>
      </c>
      <c r="K177" s="7">
        <f>IF(Table1[[#This Row],[Address Original]]&gt;0,Table1[[#This Row],[Address Original]]-40001,"")</f>
        <v>475</v>
      </c>
      <c r="L177" s="1">
        <v>40476</v>
      </c>
      <c r="M177" s="1" t="s">
        <v>32</v>
      </c>
      <c r="O177" s="1"/>
      <c r="P177" s="5" t="s">
        <v>2085</v>
      </c>
      <c r="Y177" s="15"/>
      <c r="Z177" s="5"/>
      <c r="AA177" s="12"/>
      <c r="AB177" s="7" t="s">
        <v>2584</v>
      </c>
      <c r="AC177" s="5" t="s">
        <v>513</v>
      </c>
      <c r="AD177" s="1" t="s">
        <v>31</v>
      </c>
      <c r="AL177"/>
    </row>
    <row r="178" spans="1:38" ht="15" customHeight="1" x14ac:dyDescent="0.3">
      <c r="A178" s="1" t="s">
        <v>787</v>
      </c>
      <c r="C178" s="1" t="s">
        <v>979</v>
      </c>
      <c r="D178" s="1" t="s">
        <v>34</v>
      </c>
      <c r="F178" s="1">
        <v>1</v>
      </c>
      <c r="H178" s="1" t="str">
        <f>IF(OR(Table1[[#This Row],[Unit]]="W",Table1[[#This Row],[Unit]]="VAR",Table1[[#This Row],[Unit]]="VA",Table1[[#This Row],[Unit]]="Wh"),1000,
IF(OR(Table1[[#This Row],[Unit]]="MW",Table1[[#This Row],[Unit]]="MVAR",Table1[[#This Row],[Unit]]="MVA",Table1[[#This Row],[Unit]]="MWh",Table1[[#This Row],[Unit]]="kV"),0.001,
IF(OR(Table1[[#This Row],[Unit]]="mA",Table1[[#This Row],[Unit]]="mV"),1000,"")))</f>
        <v/>
      </c>
      <c r="J178" s="1" t="str">
        <f>IF(ISBLANK(Table1[[#This Row],[Scale]]),
IF(Table1[[#This Row],[FIMS Scale]]="","",Table1[[#This Row],[FIMS Scale]]),
IF(Table1[[#This Row],[FIMS Scale]]="",1/Table1[[#This Row],[Scale]],Table1[[#This Row],[FIMS Scale]]/Table1[[#This Row],[Scale]]))</f>
        <v/>
      </c>
      <c r="K178" s="7">
        <f>IF(Table1[[#This Row],[Address Original]]&gt;0,Table1[[#This Row],[Address Original]]-40001,"")</f>
        <v>340</v>
      </c>
      <c r="L178" s="1">
        <v>40341</v>
      </c>
      <c r="M178" s="1" t="s">
        <v>195</v>
      </c>
      <c r="O178" s="1"/>
      <c r="P178" s="5" t="s">
        <v>2086</v>
      </c>
      <c r="Y178" s="15"/>
      <c r="Z178" s="5"/>
      <c r="AA178" s="12"/>
      <c r="AB178" s="7" t="s">
        <v>2584</v>
      </c>
      <c r="AC178" s="5" t="s">
        <v>842</v>
      </c>
      <c r="AD178" s="1" t="s">
        <v>31</v>
      </c>
      <c r="AL178"/>
    </row>
    <row r="179" spans="1:38" ht="15" customHeight="1" x14ac:dyDescent="0.3">
      <c r="A179" s="1" t="s">
        <v>252</v>
      </c>
      <c r="C179" s="1" t="s">
        <v>980</v>
      </c>
      <c r="D179" s="1" t="s">
        <v>34</v>
      </c>
      <c r="F179" s="1">
        <v>1</v>
      </c>
      <c r="H179" s="1" t="str">
        <f>IF(OR(Table1[[#This Row],[Unit]]="W",Table1[[#This Row],[Unit]]="VAR",Table1[[#This Row],[Unit]]="VA",Table1[[#This Row],[Unit]]="Wh"),1000,
IF(OR(Table1[[#This Row],[Unit]]="MW",Table1[[#This Row],[Unit]]="MVAR",Table1[[#This Row],[Unit]]="MVA",Table1[[#This Row],[Unit]]="MWh",Table1[[#This Row],[Unit]]="kV"),0.001,
IF(OR(Table1[[#This Row],[Unit]]="mA",Table1[[#This Row],[Unit]]="mV"),1000,"")))</f>
        <v/>
      </c>
      <c r="J179" s="1" t="str">
        <f>IF(ISBLANK(Table1[[#This Row],[Scale]]),
IF(Table1[[#This Row],[FIMS Scale]]="","",Table1[[#This Row],[FIMS Scale]]),
IF(Table1[[#This Row],[FIMS Scale]]="",1/Table1[[#This Row],[Scale]],Table1[[#This Row],[FIMS Scale]]/Table1[[#This Row],[Scale]]))</f>
        <v/>
      </c>
      <c r="K179" s="7">
        <f>IF(Table1[[#This Row],[Address Original]]&gt;0,Table1[[#This Row],[Address Original]]-40001,"")</f>
        <v>340</v>
      </c>
      <c r="L179" s="1">
        <v>40341</v>
      </c>
      <c r="M179" s="1" t="s">
        <v>42</v>
      </c>
      <c r="N179" s="1">
        <v>0</v>
      </c>
      <c r="O179" s="1"/>
      <c r="P179" s="5" t="s">
        <v>2087</v>
      </c>
      <c r="Y179" s="15"/>
      <c r="Z179" s="5"/>
      <c r="AA179" s="12"/>
      <c r="AB179" s="7" t="s">
        <v>2584</v>
      </c>
      <c r="AC179" s="5" t="s">
        <v>843</v>
      </c>
      <c r="AD179" s="1" t="s">
        <v>31</v>
      </c>
      <c r="AL179"/>
    </row>
    <row r="180" spans="1:38" ht="15" customHeight="1" x14ac:dyDescent="0.3">
      <c r="A180" s="1" t="s">
        <v>253</v>
      </c>
      <c r="C180" s="1" t="s">
        <v>981</v>
      </c>
      <c r="D180" s="1" t="s">
        <v>34</v>
      </c>
      <c r="F180" s="1">
        <v>1</v>
      </c>
      <c r="H180" s="1" t="str">
        <f>IF(OR(Table1[[#This Row],[Unit]]="W",Table1[[#This Row],[Unit]]="VAR",Table1[[#This Row],[Unit]]="VA",Table1[[#This Row],[Unit]]="Wh"),1000,
IF(OR(Table1[[#This Row],[Unit]]="MW",Table1[[#This Row],[Unit]]="MVAR",Table1[[#This Row],[Unit]]="MVA",Table1[[#This Row],[Unit]]="MWh",Table1[[#This Row],[Unit]]="kV"),0.001,
IF(OR(Table1[[#This Row],[Unit]]="mA",Table1[[#This Row],[Unit]]="mV"),1000,"")))</f>
        <v/>
      </c>
      <c r="J180" s="1" t="str">
        <f>IF(ISBLANK(Table1[[#This Row],[Scale]]),
IF(Table1[[#This Row],[FIMS Scale]]="","",Table1[[#This Row],[FIMS Scale]]),
IF(Table1[[#This Row],[FIMS Scale]]="",1/Table1[[#This Row],[Scale]],Table1[[#This Row],[FIMS Scale]]/Table1[[#This Row],[Scale]]))</f>
        <v/>
      </c>
      <c r="K180" s="7">
        <f>IF(Table1[[#This Row],[Address Original]]&gt;0,Table1[[#This Row],[Address Original]]-40001,"")</f>
        <v>340</v>
      </c>
      <c r="L180" s="1">
        <v>40341</v>
      </c>
      <c r="M180" s="1" t="s">
        <v>42</v>
      </c>
      <c r="N180" s="1">
        <v>1</v>
      </c>
      <c r="O180" s="1"/>
      <c r="P180" s="5" t="s">
        <v>2088</v>
      </c>
      <c r="Y180" s="15"/>
      <c r="Z180" s="5"/>
      <c r="AA180" s="12"/>
      <c r="AB180" s="7" t="s">
        <v>2584</v>
      </c>
      <c r="AC180" s="5" t="s">
        <v>844</v>
      </c>
      <c r="AD180" s="1" t="s">
        <v>31</v>
      </c>
      <c r="AL180"/>
    </row>
    <row r="181" spans="1:38" ht="15" customHeight="1" x14ac:dyDescent="0.3">
      <c r="A181" s="1" t="s">
        <v>252</v>
      </c>
      <c r="C181" s="1" t="s">
        <v>982</v>
      </c>
      <c r="D181" s="1" t="s">
        <v>34</v>
      </c>
      <c r="F181" s="1">
        <v>1</v>
      </c>
      <c r="G181" s="1">
        <v>1</v>
      </c>
      <c r="H181" s="1" t="str">
        <f>IF(OR(Table1[[#This Row],[Unit]]="W",Table1[[#This Row],[Unit]]="VAR",Table1[[#This Row],[Unit]]="VA",Table1[[#This Row],[Unit]]="Wh"),1000,
IF(OR(Table1[[#This Row],[Unit]]="MW",Table1[[#This Row],[Unit]]="MVAR",Table1[[#This Row],[Unit]]="MVA",Table1[[#This Row],[Unit]]="MWh",Table1[[#This Row],[Unit]]="kV"),0.001,
IF(OR(Table1[[#This Row],[Unit]]="mA",Table1[[#This Row],[Unit]]="mV"),1000,"")))</f>
        <v/>
      </c>
      <c r="J181" s="1">
        <f>IF(ISBLANK(Table1[[#This Row],[Scale]]),
IF(Table1[[#This Row],[FIMS Scale]]="","",Table1[[#This Row],[FIMS Scale]]),
IF(Table1[[#This Row],[FIMS Scale]]="",1/Table1[[#This Row],[Scale]],Table1[[#This Row],[FIMS Scale]]/Table1[[#This Row],[Scale]]))</f>
        <v>1</v>
      </c>
      <c r="K181" s="7">
        <f>IF(Table1[[#This Row],[Address Original]]&gt;0,Table1[[#This Row],[Address Original]]-40001,"")</f>
        <v>341</v>
      </c>
      <c r="L181" s="1">
        <v>40342</v>
      </c>
      <c r="M181" s="1" t="s">
        <v>32</v>
      </c>
      <c r="O181" s="1"/>
      <c r="P181" s="5" t="s">
        <v>2089</v>
      </c>
      <c r="Y181" s="15"/>
      <c r="Z181" s="5"/>
      <c r="AA181" s="12"/>
      <c r="AB181" s="7" t="s">
        <v>2584</v>
      </c>
      <c r="AC181" s="5" t="s">
        <v>788</v>
      </c>
      <c r="AD181" s="1" t="s">
        <v>31</v>
      </c>
      <c r="AL181"/>
    </row>
    <row r="182" spans="1:38" ht="15" customHeight="1" x14ac:dyDescent="0.3">
      <c r="A182" s="1" t="s">
        <v>254</v>
      </c>
      <c r="C182" s="1" t="s">
        <v>983</v>
      </c>
      <c r="D182" s="1" t="s">
        <v>34</v>
      </c>
      <c r="F182" s="1">
        <v>1</v>
      </c>
      <c r="G182" s="1">
        <v>1</v>
      </c>
      <c r="H182" s="1" t="str">
        <f>IF(OR(Table1[[#This Row],[Unit]]="W",Table1[[#This Row],[Unit]]="VAR",Table1[[#This Row],[Unit]]="VA",Table1[[#This Row],[Unit]]="Wh"),1000,
IF(OR(Table1[[#This Row],[Unit]]="MW",Table1[[#This Row],[Unit]]="MVAR",Table1[[#This Row],[Unit]]="MVA",Table1[[#This Row],[Unit]]="MWh",Table1[[#This Row],[Unit]]="kV"),0.001,
IF(OR(Table1[[#This Row],[Unit]]="mA",Table1[[#This Row],[Unit]]="mV"),1000,"")))</f>
        <v/>
      </c>
      <c r="J182" s="1">
        <f>IF(ISBLANK(Table1[[#This Row],[Scale]]),
IF(Table1[[#This Row],[FIMS Scale]]="","",Table1[[#This Row],[FIMS Scale]]),
IF(Table1[[#This Row],[FIMS Scale]]="",1/Table1[[#This Row],[Scale]],Table1[[#This Row],[FIMS Scale]]/Table1[[#This Row],[Scale]]))</f>
        <v>1</v>
      </c>
      <c r="K182" s="7">
        <f>IF(Table1[[#This Row],[Address Original]]&gt;0,Table1[[#This Row],[Address Original]]-40001,"")</f>
        <v>347</v>
      </c>
      <c r="L182" s="1">
        <v>40348</v>
      </c>
      <c r="M182" s="1" t="s">
        <v>32</v>
      </c>
      <c r="O182" s="1"/>
      <c r="P182" s="5" t="s">
        <v>2090</v>
      </c>
      <c r="Y182" s="15"/>
      <c r="Z182" s="5"/>
      <c r="AA182" s="12"/>
      <c r="AB182" s="7" t="s">
        <v>2584</v>
      </c>
      <c r="AC182" s="5" t="s">
        <v>789</v>
      </c>
      <c r="AD182" s="1" t="s">
        <v>31</v>
      </c>
      <c r="AL182"/>
    </row>
    <row r="183" spans="1:38" ht="15" customHeight="1" x14ac:dyDescent="0.3">
      <c r="A183" s="1" t="s">
        <v>255</v>
      </c>
      <c r="C183" s="1" t="s">
        <v>984</v>
      </c>
      <c r="D183" s="1" t="s">
        <v>34</v>
      </c>
      <c r="F183" s="1">
        <v>1</v>
      </c>
      <c r="G183" s="1">
        <v>1</v>
      </c>
      <c r="H183" s="1" t="str">
        <f>IF(OR(Table1[[#This Row],[Unit]]="W",Table1[[#This Row],[Unit]]="VAR",Table1[[#This Row],[Unit]]="VA",Table1[[#This Row],[Unit]]="Wh"),1000,
IF(OR(Table1[[#This Row],[Unit]]="MW",Table1[[#This Row],[Unit]]="MVAR",Table1[[#This Row],[Unit]]="MVA",Table1[[#This Row],[Unit]]="MWh",Table1[[#This Row],[Unit]]="kV"),0.001,
IF(OR(Table1[[#This Row],[Unit]]="mA",Table1[[#This Row],[Unit]]="mV"),1000,"")))</f>
        <v/>
      </c>
      <c r="J183" s="1">
        <f>IF(ISBLANK(Table1[[#This Row],[Scale]]),
IF(Table1[[#This Row],[FIMS Scale]]="","",Table1[[#This Row],[FIMS Scale]]),
IF(Table1[[#This Row],[FIMS Scale]]="",1/Table1[[#This Row],[Scale]],Table1[[#This Row],[FIMS Scale]]/Table1[[#This Row],[Scale]]))</f>
        <v>1</v>
      </c>
      <c r="K183" s="7">
        <f>IF(Table1[[#This Row],[Address Original]]&gt;0,Table1[[#This Row],[Address Original]]-40001,"")</f>
        <v>342</v>
      </c>
      <c r="L183" s="1">
        <v>40343</v>
      </c>
      <c r="M183" s="1" t="s">
        <v>32</v>
      </c>
      <c r="O183" s="1"/>
      <c r="P183" s="5" t="s">
        <v>2091</v>
      </c>
      <c r="Y183" s="15"/>
      <c r="Z183" s="5"/>
      <c r="AA183" s="12"/>
      <c r="AB183" s="7" t="s">
        <v>2584</v>
      </c>
      <c r="AC183" s="5" t="s">
        <v>790</v>
      </c>
      <c r="AD183" s="1" t="s">
        <v>31</v>
      </c>
      <c r="AL183"/>
    </row>
    <row r="184" spans="1:38" ht="15" customHeight="1" x14ac:dyDescent="0.3">
      <c r="A184" s="1" t="s">
        <v>256</v>
      </c>
      <c r="C184" s="1" t="s">
        <v>985</v>
      </c>
      <c r="D184" s="1" t="s">
        <v>34</v>
      </c>
      <c r="F184" s="1">
        <v>1</v>
      </c>
      <c r="G184" s="1">
        <v>1</v>
      </c>
      <c r="H184" s="1" t="str">
        <f>IF(OR(Table1[[#This Row],[Unit]]="W",Table1[[#This Row],[Unit]]="VAR",Table1[[#This Row],[Unit]]="VA",Table1[[#This Row],[Unit]]="Wh"),1000,
IF(OR(Table1[[#This Row],[Unit]]="MW",Table1[[#This Row],[Unit]]="MVAR",Table1[[#This Row],[Unit]]="MVA",Table1[[#This Row],[Unit]]="MWh",Table1[[#This Row],[Unit]]="kV"),0.001,
IF(OR(Table1[[#This Row],[Unit]]="mA",Table1[[#This Row],[Unit]]="mV"),1000,"")))</f>
        <v/>
      </c>
      <c r="J184" s="1">
        <f>IF(ISBLANK(Table1[[#This Row],[Scale]]),
IF(Table1[[#This Row],[FIMS Scale]]="","",Table1[[#This Row],[FIMS Scale]]),
IF(Table1[[#This Row],[FIMS Scale]]="",1/Table1[[#This Row],[Scale]],Table1[[#This Row],[FIMS Scale]]/Table1[[#This Row],[Scale]]))</f>
        <v>1</v>
      </c>
      <c r="K184" s="7">
        <f>IF(Table1[[#This Row],[Address Original]]&gt;0,Table1[[#This Row],[Address Original]]-40001,"")</f>
        <v>343</v>
      </c>
      <c r="L184" s="1">
        <v>40344</v>
      </c>
      <c r="M184" s="1" t="s">
        <v>32</v>
      </c>
      <c r="O184" s="1"/>
      <c r="P184" s="5" t="s">
        <v>2092</v>
      </c>
      <c r="Y184" s="15"/>
      <c r="Z184" s="5"/>
      <c r="AA184" s="12"/>
      <c r="AB184" s="7" t="s">
        <v>2584</v>
      </c>
      <c r="AC184" s="5" t="s">
        <v>791</v>
      </c>
      <c r="AD184" s="1" t="s">
        <v>31</v>
      </c>
      <c r="AL184"/>
    </row>
    <row r="185" spans="1:38" ht="15" customHeight="1" x14ac:dyDescent="0.3">
      <c r="A185" s="1" t="s">
        <v>257</v>
      </c>
      <c r="C185" s="1" t="s">
        <v>986</v>
      </c>
      <c r="D185" s="1" t="s">
        <v>34</v>
      </c>
      <c r="F185" s="1">
        <v>1</v>
      </c>
      <c r="G185" s="1">
        <v>1</v>
      </c>
      <c r="H185" s="1" t="str">
        <f>IF(OR(Table1[[#This Row],[Unit]]="W",Table1[[#This Row],[Unit]]="VAR",Table1[[#This Row],[Unit]]="VA",Table1[[#This Row],[Unit]]="Wh"),1000,
IF(OR(Table1[[#This Row],[Unit]]="MW",Table1[[#This Row],[Unit]]="MVAR",Table1[[#This Row],[Unit]]="MVA",Table1[[#This Row],[Unit]]="MWh",Table1[[#This Row],[Unit]]="kV"),0.001,
IF(OR(Table1[[#This Row],[Unit]]="mA",Table1[[#This Row],[Unit]]="mV"),1000,"")))</f>
        <v/>
      </c>
      <c r="J185" s="1">
        <f>IF(ISBLANK(Table1[[#This Row],[Scale]]),
IF(Table1[[#This Row],[FIMS Scale]]="","",Table1[[#This Row],[FIMS Scale]]),
IF(Table1[[#This Row],[FIMS Scale]]="",1/Table1[[#This Row],[Scale]],Table1[[#This Row],[FIMS Scale]]/Table1[[#This Row],[Scale]]))</f>
        <v>1</v>
      </c>
      <c r="K185" s="7">
        <f>IF(Table1[[#This Row],[Address Original]]&gt;0,Table1[[#This Row],[Address Original]]-40001,"")</f>
        <v>344</v>
      </c>
      <c r="L185" s="1">
        <v>40345</v>
      </c>
      <c r="M185" s="1" t="s">
        <v>32</v>
      </c>
      <c r="O185" s="1"/>
      <c r="P185" s="5" t="s">
        <v>2093</v>
      </c>
      <c r="Y185" s="15"/>
      <c r="Z185" s="5"/>
      <c r="AA185" s="12"/>
      <c r="AB185" s="7" t="s">
        <v>2584</v>
      </c>
      <c r="AC185" s="5" t="s">
        <v>792</v>
      </c>
      <c r="AD185" s="1" t="s">
        <v>31</v>
      </c>
      <c r="AL185"/>
    </row>
    <row r="186" spans="1:38" ht="15" customHeight="1" x14ac:dyDescent="0.3">
      <c r="A186" s="1" t="s">
        <v>793</v>
      </c>
      <c r="C186" s="1" t="s">
        <v>987</v>
      </c>
      <c r="D186" s="1" t="s">
        <v>34</v>
      </c>
      <c r="F186" s="1">
        <v>1</v>
      </c>
      <c r="H186" s="1" t="str">
        <f>IF(OR(Table1[[#This Row],[Unit]]="W",Table1[[#This Row],[Unit]]="VAR",Table1[[#This Row],[Unit]]="VA",Table1[[#This Row],[Unit]]="Wh"),1000,
IF(OR(Table1[[#This Row],[Unit]]="MW",Table1[[#This Row],[Unit]]="MVAR",Table1[[#This Row],[Unit]]="MVA",Table1[[#This Row],[Unit]]="MWh",Table1[[#This Row],[Unit]]="kV"),0.001,
IF(OR(Table1[[#This Row],[Unit]]="mA",Table1[[#This Row],[Unit]]="mV"),1000,"")))</f>
        <v/>
      </c>
      <c r="J186" s="1" t="str">
        <f>IF(ISBLANK(Table1[[#This Row],[Scale]]),
IF(Table1[[#This Row],[FIMS Scale]]="","",Table1[[#This Row],[FIMS Scale]]),
IF(Table1[[#This Row],[FIMS Scale]]="",1/Table1[[#This Row],[Scale]],Table1[[#This Row],[FIMS Scale]]/Table1[[#This Row],[Scale]]))</f>
        <v/>
      </c>
      <c r="K186" s="7">
        <f>IF(Table1[[#This Row],[Address Original]]&gt;0,Table1[[#This Row],[Address Original]]-40001,"")</f>
        <v>350</v>
      </c>
      <c r="L186" s="1">
        <v>40351</v>
      </c>
      <c r="M186" s="1" t="s">
        <v>195</v>
      </c>
      <c r="O186" s="1"/>
      <c r="P186" s="5" t="s">
        <v>2094</v>
      </c>
      <c r="Y186" s="15"/>
      <c r="Z186" s="5"/>
      <c r="AA186" s="12"/>
      <c r="AB186" s="7" t="s">
        <v>2584</v>
      </c>
      <c r="AC186" s="5" t="s">
        <v>845</v>
      </c>
      <c r="AD186" s="1" t="s">
        <v>31</v>
      </c>
      <c r="AL186"/>
    </row>
    <row r="187" spans="1:38" ht="15" customHeight="1" x14ac:dyDescent="0.3">
      <c r="A187" s="1" t="s">
        <v>794</v>
      </c>
      <c r="C187" s="1" t="s">
        <v>988</v>
      </c>
      <c r="D187" s="1" t="s">
        <v>34</v>
      </c>
      <c r="F187" s="1">
        <v>1</v>
      </c>
      <c r="H187" s="1" t="str">
        <f>IF(OR(Table1[[#This Row],[Unit]]="W",Table1[[#This Row],[Unit]]="VAR",Table1[[#This Row],[Unit]]="VA",Table1[[#This Row],[Unit]]="Wh"),1000,
IF(OR(Table1[[#This Row],[Unit]]="MW",Table1[[#This Row],[Unit]]="MVAR",Table1[[#This Row],[Unit]]="MVA",Table1[[#This Row],[Unit]]="MWh",Table1[[#This Row],[Unit]]="kV"),0.001,
IF(OR(Table1[[#This Row],[Unit]]="mA",Table1[[#This Row],[Unit]]="mV"),1000,"")))</f>
        <v/>
      </c>
      <c r="J187" s="1" t="str">
        <f>IF(ISBLANK(Table1[[#This Row],[Scale]]),
IF(Table1[[#This Row],[FIMS Scale]]="","",Table1[[#This Row],[FIMS Scale]]),
IF(Table1[[#This Row],[FIMS Scale]]="",1/Table1[[#This Row],[Scale]],Table1[[#This Row],[FIMS Scale]]/Table1[[#This Row],[Scale]]))</f>
        <v/>
      </c>
      <c r="K187" s="7">
        <f>IF(Table1[[#This Row],[Address Original]]&gt;0,Table1[[#This Row],[Address Original]]-40001,"")</f>
        <v>350</v>
      </c>
      <c r="L187" s="1">
        <v>40351</v>
      </c>
      <c r="M187" s="1" t="s">
        <v>42</v>
      </c>
      <c r="N187" s="1">
        <v>0</v>
      </c>
      <c r="O187" s="1"/>
      <c r="P187" s="5" t="s">
        <v>2095</v>
      </c>
      <c r="Y187" s="15"/>
      <c r="Z187" s="5"/>
      <c r="AA187" s="12"/>
      <c r="AB187" s="7" t="s">
        <v>2584</v>
      </c>
      <c r="AC187" s="5" t="s">
        <v>846</v>
      </c>
      <c r="AD187" s="1" t="s">
        <v>31</v>
      </c>
      <c r="AL187"/>
    </row>
    <row r="188" spans="1:38" ht="15" customHeight="1" x14ac:dyDescent="0.3">
      <c r="A188" s="1" t="s">
        <v>795</v>
      </c>
      <c r="C188" s="1" t="s">
        <v>989</v>
      </c>
      <c r="D188" s="1" t="s">
        <v>34</v>
      </c>
      <c r="F188" s="1">
        <v>1</v>
      </c>
      <c r="H188" s="1" t="str">
        <f>IF(OR(Table1[[#This Row],[Unit]]="W",Table1[[#This Row],[Unit]]="VAR",Table1[[#This Row],[Unit]]="VA",Table1[[#This Row],[Unit]]="Wh"),1000,
IF(OR(Table1[[#This Row],[Unit]]="MW",Table1[[#This Row],[Unit]]="MVAR",Table1[[#This Row],[Unit]]="MVA",Table1[[#This Row],[Unit]]="MWh",Table1[[#This Row],[Unit]]="kV"),0.001,
IF(OR(Table1[[#This Row],[Unit]]="mA",Table1[[#This Row],[Unit]]="mV"),1000,"")))</f>
        <v/>
      </c>
      <c r="J188" s="1" t="str">
        <f>IF(ISBLANK(Table1[[#This Row],[Scale]]),
IF(Table1[[#This Row],[FIMS Scale]]="","",Table1[[#This Row],[FIMS Scale]]),
IF(Table1[[#This Row],[FIMS Scale]]="",1/Table1[[#This Row],[Scale]],Table1[[#This Row],[FIMS Scale]]/Table1[[#This Row],[Scale]]))</f>
        <v/>
      </c>
      <c r="K188" s="7">
        <f>IF(Table1[[#This Row],[Address Original]]&gt;0,Table1[[#This Row],[Address Original]]-40001,"")</f>
        <v>350</v>
      </c>
      <c r="L188" s="1">
        <v>40351</v>
      </c>
      <c r="M188" s="1" t="s">
        <v>42</v>
      </c>
      <c r="N188" s="1">
        <v>1</v>
      </c>
      <c r="O188" s="1"/>
      <c r="P188" s="5" t="s">
        <v>2096</v>
      </c>
      <c r="Y188" s="15"/>
      <c r="Z188" s="5"/>
      <c r="AA188" s="12"/>
      <c r="AB188" s="7" t="s">
        <v>2584</v>
      </c>
      <c r="AC188" s="5" t="s">
        <v>847</v>
      </c>
      <c r="AD188" s="1" t="s">
        <v>31</v>
      </c>
      <c r="AL188"/>
    </row>
    <row r="189" spans="1:38" ht="15" customHeight="1" x14ac:dyDescent="0.3">
      <c r="A189" s="1" t="s">
        <v>796</v>
      </c>
      <c r="C189" s="1" t="s">
        <v>990</v>
      </c>
      <c r="D189" s="1" t="s">
        <v>34</v>
      </c>
      <c r="F189" s="1">
        <v>1</v>
      </c>
      <c r="H189" s="1" t="str">
        <f>IF(OR(Table1[[#This Row],[Unit]]="W",Table1[[#This Row],[Unit]]="VAR",Table1[[#This Row],[Unit]]="VA",Table1[[#This Row],[Unit]]="Wh"),1000,
IF(OR(Table1[[#This Row],[Unit]]="MW",Table1[[#This Row],[Unit]]="MVAR",Table1[[#This Row],[Unit]]="MVA",Table1[[#This Row],[Unit]]="MWh",Table1[[#This Row],[Unit]]="kV"),0.001,
IF(OR(Table1[[#This Row],[Unit]]="mA",Table1[[#This Row],[Unit]]="mV"),1000,"")))</f>
        <v/>
      </c>
      <c r="J189" s="1" t="str">
        <f>IF(ISBLANK(Table1[[#This Row],[Scale]]),
IF(Table1[[#This Row],[FIMS Scale]]="","",Table1[[#This Row],[FIMS Scale]]),
IF(Table1[[#This Row],[FIMS Scale]]="",1/Table1[[#This Row],[Scale]],Table1[[#This Row],[FIMS Scale]]/Table1[[#This Row],[Scale]]))</f>
        <v/>
      </c>
      <c r="K189" s="7">
        <f>IF(Table1[[#This Row],[Address Original]]&gt;0,Table1[[#This Row],[Address Original]]-40001,"")</f>
        <v>350</v>
      </c>
      <c r="L189" s="1">
        <v>40351</v>
      </c>
      <c r="M189" s="1" t="s">
        <v>42</v>
      </c>
      <c r="N189" s="1">
        <v>2</v>
      </c>
      <c r="O189" s="1"/>
      <c r="P189" s="5" t="s">
        <v>2097</v>
      </c>
      <c r="Y189" s="15"/>
      <c r="Z189" s="5"/>
      <c r="AA189" s="12"/>
      <c r="AB189" s="7" t="s">
        <v>2584</v>
      </c>
      <c r="AC189" s="5" t="s">
        <v>848</v>
      </c>
      <c r="AD189" s="1" t="s">
        <v>31</v>
      </c>
      <c r="AL189"/>
    </row>
    <row r="190" spans="1:38" ht="15" customHeight="1" x14ac:dyDescent="0.3">
      <c r="A190" s="1" t="s">
        <v>797</v>
      </c>
      <c r="C190" s="1" t="s">
        <v>991</v>
      </c>
      <c r="D190" s="1" t="s">
        <v>34</v>
      </c>
      <c r="F190" s="1">
        <v>1</v>
      </c>
      <c r="H190" s="1" t="str">
        <f>IF(OR(Table1[[#This Row],[Unit]]="W",Table1[[#This Row],[Unit]]="VAR",Table1[[#This Row],[Unit]]="VA",Table1[[#This Row],[Unit]]="Wh"),1000,
IF(OR(Table1[[#This Row],[Unit]]="MW",Table1[[#This Row],[Unit]]="MVAR",Table1[[#This Row],[Unit]]="MVA",Table1[[#This Row],[Unit]]="MWh",Table1[[#This Row],[Unit]]="kV"),0.001,
IF(OR(Table1[[#This Row],[Unit]]="mA",Table1[[#This Row],[Unit]]="mV"),1000,"")))</f>
        <v/>
      </c>
      <c r="J190" s="1" t="str">
        <f>IF(ISBLANK(Table1[[#This Row],[Scale]]),
IF(Table1[[#This Row],[FIMS Scale]]="","",Table1[[#This Row],[FIMS Scale]]),
IF(Table1[[#This Row],[FIMS Scale]]="",1/Table1[[#This Row],[Scale]],Table1[[#This Row],[FIMS Scale]]/Table1[[#This Row],[Scale]]))</f>
        <v/>
      </c>
      <c r="K190" s="7">
        <f>IF(Table1[[#This Row],[Address Original]]&gt;0,Table1[[#This Row],[Address Original]]-40001,"")</f>
        <v>350</v>
      </c>
      <c r="L190" s="1">
        <v>40351</v>
      </c>
      <c r="M190" s="1" t="s">
        <v>42</v>
      </c>
      <c r="N190" s="1">
        <v>3</v>
      </c>
      <c r="O190" s="1"/>
      <c r="P190" s="5" t="s">
        <v>2098</v>
      </c>
      <c r="Y190" s="15"/>
      <c r="Z190" s="5"/>
      <c r="AA190" s="12"/>
      <c r="AB190" s="7" t="s">
        <v>2584</v>
      </c>
      <c r="AC190" s="5" t="s">
        <v>849</v>
      </c>
      <c r="AD190" s="1" t="s">
        <v>31</v>
      </c>
      <c r="AL190"/>
    </row>
    <row r="191" spans="1:38" ht="15" customHeight="1" x14ac:dyDescent="0.3">
      <c r="A191" s="1" t="s">
        <v>258</v>
      </c>
      <c r="C191" s="1" t="s">
        <v>992</v>
      </c>
      <c r="D191" s="1" t="s">
        <v>34</v>
      </c>
      <c r="F191" s="1">
        <v>1</v>
      </c>
      <c r="G191" s="1">
        <v>1</v>
      </c>
      <c r="H191" s="1" t="str">
        <f>IF(OR(Table1[[#This Row],[Unit]]="W",Table1[[#This Row],[Unit]]="VAR",Table1[[#This Row],[Unit]]="VA",Table1[[#This Row],[Unit]]="Wh"),1000,
IF(OR(Table1[[#This Row],[Unit]]="MW",Table1[[#This Row],[Unit]]="MVAR",Table1[[#This Row],[Unit]]="MVA",Table1[[#This Row],[Unit]]="MWh",Table1[[#This Row],[Unit]]="kV"),0.001,
IF(OR(Table1[[#This Row],[Unit]]="mA",Table1[[#This Row],[Unit]]="mV"),1000,"")))</f>
        <v/>
      </c>
      <c r="J191" s="1">
        <f>IF(ISBLANK(Table1[[#This Row],[Scale]]),
IF(Table1[[#This Row],[FIMS Scale]]="","",Table1[[#This Row],[FIMS Scale]]),
IF(Table1[[#This Row],[FIMS Scale]]="",1/Table1[[#This Row],[Scale]],Table1[[#This Row],[FIMS Scale]]/Table1[[#This Row],[Scale]]))</f>
        <v>1</v>
      </c>
      <c r="K191" s="7">
        <f>IF(Table1[[#This Row],[Address Original]]&gt;0,Table1[[#This Row],[Address Original]]-40001,"")</f>
        <v>360</v>
      </c>
      <c r="L191" s="1">
        <v>40361</v>
      </c>
      <c r="M191" s="1" t="s">
        <v>32</v>
      </c>
      <c r="O191" s="1"/>
      <c r="P191" s="5" t="s">
        <v>2099</v>
      </c>
      <c r="Y191" s="15"/>
      <c r="Z191" s="5"/>
      <c r="AA191" s="12"/>
      <c r="AB191" s="7" t="s">
        <v>2584</v>
      </c>
      <c r="AC191" s="5" t="s">
        <v>514</v>
      </c>
      <c r="AD191" s="1" t="s">
        <v>31</v>
      </c>
      <c r="AL191"/>
    </row>
    <row r="192" spans="1:38" ht="15" customHeight="1" x14ac:dyDescent="0.3">
      <c r="A192" s="1" t="s">
        <v>259</v>
      </c>
      <c r="C192" s="1" t="s">
        <v>993</v>
      </c>
      <c r="D192" s="1" t="s">
        <v>34</v>
      </c>
      <c r="F192" s="1">
        <v>1</v>
      </c>
      <c r="G192" s="1">
        <v>1</v>
      </c>
      <c r="H192" s="1" t="str">
        <f>IF(OR(Table1[[#This Row],[Unit]]="W",Table1[[#This Row],[Unit]]="VAR",Table1[[#This Row],[Unit]]="VA",Table1[[#This Row],[Unit]]="Wh"),1000,
IF(OR(Table1[[#This Row],[Unit]]="MW",Table1[[#This Row],[Unit]]="MVAR",Table1[[#This Row],[Unit]]="MVA",Table1[[#This Row],[Unit]]="MWh",Table1[[#This Row],[Unit]]="kV"),0.001,
IF(OR(Table1[[#This Row],[Unit]]="mA",Table1[[#This Row],[Unit]]="mV"),1000,"")))</f>
        <v/>
      </c>
      <c r="J192" s="1">
        <f>IF(ISBLANK(Table1[[#This Row],[Scale]]),
IF(Table1[[#This Row],[FIMS Scale]]="","",Table1[[#This Row],[FIMS Scale]]),
IF(Table1[[#This Row],[FIMS Scale]]="",1/Table1[[#This Row],[Scale]],Table1[[#This Row],[FIMS Scale]]/Table1[[#This Row],[Scale]]))</f>
        <v>1</v>
      </c>
      <c r="K192" s="7">
        <f>IF(Table1[[#This Row],[Address Original]]&gt;0,Table1[[#This Row],[Address Original]]-40001,"")</f>
        <v>361</v>
      </c>
      <c r="L192" s="1">
        <v>40362</v>
      </c>
      <c r="M192" s="1" t="s">
        <v>32</v>
      </c>
      <c r="O192" s="1"/>
      <c r="P192" s="5" t="s">
        <v>2100</v>
      </c>
      <c r="Y192" s="15"/>
      <c r="Z192" s="5"/>
      <c r="AA192" s="12"/>
      <c r="AB192" s="7" t="s">
        <v>2584</v>
      </c>
      <c r="AC192" s="5" t="s">
        <v>515</v>
      </c>
      <c r="AD192" s="1" t="s">
        <v>31</v>
      </c>
      <c r="AL192"/>
    </row>
    <row r="193" spans="1:38" ht="15" customHeight="1" x14ac:dyDescent="0.3">
      <c r="A193" s="1" t="s">
        <v>260</v>
      </c>
      <c r="C193" s="1" t="s">
        <v>994</v>
      </c>
      <c r="D193" s="1" t="s">
        <v>34</v>
      </c>
      <c r="F193" s="1">
        <v>1</v>
      </c>
      <c r="G193" s="1">
        <v>1</v>
      </c>
      <c r="H193" s="1" t="str">
        <f>IF(OR(Table1[[#This Row],[Unit]]="W",Table1[[#This Row],[Unit]]="VAR",Table1[[#This Row],[Unit]]="VA",Table1[[#This Row],[Unit]]="Wh"),1000,
IF(OR(Table1[[#This Row],[Unit]]="MW",Table1[[#This Row],[Unit]]="MVAR",Table1[[#This Row],[Unit]]="MVA",Table1[[#This Row],[Unit]]="MWh",Table1[[#This Row],[Unit]]="kV"),0.001,
IF(OR(Table1[[#This Row],[Unit]]="mA",Table1[[#This Row],[Unit]]="mV"),1000,"")))</f>
        <v/>
      </c>
      <c r="J193" s="1">
        <f>IF(ISBLANK(Table1[[#This Row],[Scale]]),
IF(Table1[[#This Row],[FIMS Scale]]="","",Table1[[#This Row],[FIMS Scale]]),
IF(Table1[[#This Row],[FIMS Scale]]="",1/Table1[[#This Row],[Scale]],Table1[[#This Row],[FIMS Scale]]/Table1[[#This Row],[Scale]]))</f>
        <v>1</v>
      </c>
      <c r="K193" s="7">
        <f>IF(Table1[[#This Row],[Address Original]]&gt;0,Table1[[#This Row],[Address Original]]-40001,"")</f>
        <v>362</v>
      </c>
      <c r="L193" s="1">
        <v>40363</v>
      </c>
      <c r="M193" s="1" t="s">
        <v>32</v>
      </c>
      <c r="O193" s="1"/>
      <c r="P193" s="5" t="s">
        <v>2101</v>
      </c>
      <c r="Y193" s="15"/>
      <c r="Z193" s="5"/>
      <c r="AA193" s="12"/>
      <c r="AB193" s="7" t="s">
        <v>2584</v>
      </c>
      <c r="AC193" s="5" t="s">
        <v>516</v>
      </c>
      <c r="AD193" s="1" t="s">
        <v>31</v>
      </c>
      <c r="AL193"/>
    </row>
    <row r="194" spans="1:38" ht="15" customHeight="1" x14ac:dyDescent="0.3">
      <c r="A194" s="1" t="s">
        <v>261</v>
      </c>
      <c r="C194" s="1" t="s">
        <v>995</v>
      </c>
      <c r="D194" s="1" t="s">
        <v>34</v>
      </c>
      <c r="F194" s="1">
        <v>1</v>
      </c>
      <c r="G194" s="1">
        <v>1</v>
      </c>
      <c r="H194" s="1" t="str">
        <f>IF(OR(Table1[[#This Row],[Unit]]="W",Table1[[#This Row],[Unit]]="VAR",Table1[[#This Row],[Unit]]="VA",Table1[[#This Row],[Unit]]="Wh"),1000,
IF(OR(Table1[[#This Row],[Unit]]="MW",Table1[[#This Row],[Unit]]="MVAR",Table1[[#This Row],[Unit]]="MVA",Table1[[#This Row],[Unit]]="MWh",Table1[[#This Row],[Unit]]="kV"),0.001,
IF(OR(Table1[[#This Row],[Unit]]="mA",Table1[[#This Row],[Unit]]="mV"),1000,"")))</f>
        <v/>
      </c>
      <c r="J194" s="1">
        <f>IF(ISBLANK(Table1[[#This Row],[Scale]]),
IF(Table1[[#This Row],[FIMS Scale]]="","",Table1[[#This Row],[FIMS Scale]]),
IF(Table1[[#This Row],[FIMS Scale]]="",1/Table1[[#This Row],[Scale]],Table1[[#This Row],[FIMS Scale]]/Table1[[#This Row],[Scale]]))</f>
        <v>1</v>
      </c>
      <c r="K194" s="7">
        <f>IF(Table1[[#This Row],[Address Original]]&gt;0,Table1[[#This Row],[Address Original]]-40001,"")</f>
        <v>363</v>
      </c>
      <c r="L194" s="1">
        <v>40364</v>
      </c>
      <c r="M194" s="1" t="s">
        <v>32</v>
      </c>
      <c r="O194" s="1"/>
      <c r="P194" s="5" t="s">
        <v>2102</v>
      </c>
      <c r="Y194" s="15"/>
      <c r="Z194" s="5"/>
      <c r="AA194" s="12"/>
      <c r="AB194" s="7" t="s">
        <v>2584</v>
      </c>
      <c r="AC194" s="5" t="s">
        <v>517</v>
      </c>
      <c r="AD194" s="1" t="s">
        <v>31</v>
      </c>
      <c r="AL194"/>
    </row>
    <row r="195" spans="1:38" ht="15" customHeight="1" x14ac:dyDescent="0.3">
      <c r="A195" s="1" t="s">
        <v>262</v>
      </c>
      <c r="C195" s="1" t="s">
        <v>996</v>
      </c>
      <c r="D195" s="1" t="s">
        <v>34</v>
      </c>
      <c r="F195" s="1">
        <v>1</v>
      </c>
      <c r="G195" s="1">
        <v>1</v>
      </c>
      <c r="H195" s="1" t="str">
        <f>IF(OR(Table1[[#This Row],[Unit]]="W",Table1[[#This Row],[Unit]]="VAR",Table1[[#This Row],[Unit]]="VA",Table1[[#This Row],[Unit]]="Wh"),1000,
IF(OR(Table1[[#This Row],[Unit]]="MW",Table1[[#This Row],[Unit]]="MVAR",Table1[[#This Row],[Unit]]="MVA",Table1[[#This Row],[Unit]]="MWh",Table1[[#This Row],[Unit]]="kV"),0.001,
IF(OR(Table1[[#This Row],[Unit]]="mA",Table1[[#This Row],[Unit]]="mV"),1000,"")))</f>
        <v/>
      </c>
      <c r="J195" s="1">
        <f>IF(ISBLANK(Table1[[#This Row],[Scale]]),
IF(Table1[[#This Row],[FIMS Scale]]="","",Table1[[#This Row],[FIMS Scale]]),
IF(Table1[[#This Row],[FIMS Scale]]="",1/Table1[[#This Row],[Scale]],Table1[[#This Row],[FIMS Scale]]/Table1[[#This Row],[Scale]]))</f>
        <v>1</v>
      </c>
      <c r="K195" s="7">
        <f>IF(Table1[[#This Row],[Address Original]]&gt;0,Table1[[#This Row],[Address Original]]-40001,"")</f>
        <v>364</v>
      </c>
      <c r="L195" s="1">
        <v>40365</v>
      </c>
      <c r="M195" s="1" t="s">
        <v>32</v>
      </c>
      <c r="O195" s="1"/>
      <c r="P195" s="5" t="s">
        <v>2103</v>
      </c>
      <c r="Y195" s="15"/>
      <c r="Z195" s="5"/>
      <c r="AA195" s="12"/>
      <c r="AB195" s="7" t="s">
        <v>2584</v>
      </c>
      <c r="AC195" s="5" t="s">
        <v>518</v>
      </c>
      <c r="AD195" s="1" t="s">
        <v>31</v>
      </c>
      <c r="AL195"/>
    </row>
    <row r="196" spans="1:38" ht="15" customHeight="1" x14ac:dyDescent="0.3">
      <c r="A196" s="1" t="s">
        <v>850</v>
      </c>
      <c r="C196" s="1" t="s">
        <v>997</v>
      </c>
      <c r="D196" s="1" t="s">
        <v>34</v>
      </c>
      <c r="F196" s="1">
        <v>1</v>
      </c>
      <c r="H196" s="1" t="str">
        <f>IF(OR(Table1[[#This Row],[Unit]]="W",Table1[[#This Row],[Unit]]="VAR",Table1[[#This Row],[Unit]]="VA",Table1[[#This Row],[Unit]]="Wh"),1000,
IF(OR(Table1[[#This Row],[Unit]]="MW",Table1[[#This Row],[Unit]]="MVAR",Table1[[#This Row],[Unit]]="MVA",Table1[[#This Row],[Unit]]="MWh",Table1[[#This Row],[Unit]]="kV"),0.001,
IF(OR(Table1[[#This Row],[Unit]]="mA",Table1[[#This Row],[Unit]]="mV"),1000,"")))</f>
        <v/>
      </c>
      <c r="J196" s="1" t="str">
        <f>IF(ISBLANK(Table1[[#This Row],[Scale]]),
IF(Table1[[#This Row],[FIMS Scale]]="","",Table1[[#This Row],[FIMS Scale]]),
IF(Table1[[#This Row],[FIMS Scale]]="",1/Table1[[#This Row],[Scale]],Table1[[#This Row],[FIMS Scale]]/Table1[[#This Row],[Scale]]))</f>
        <v/>
      </c>
      <c r="K196" s="7">
        <f>IF(Table1[[#This Row],[Address Original]]&gt;0,Table1[[#This Row],[Address Original]]-40001,"")</f>
        <v>391</v>
      </c>
      <c r="L196" s="1">
        <v>40392</v>
      </c>
      <c r="M196" s="1" t="s">
        <v>195</v>
      </c>
      <c r="O196" s="1"/>
      <c r="P196" s="5" t="s">
        <v>2104</v>
      </c>
      <c r="Y196" s="15"/>
      <c r="Z196" s="5"/>
      <c r="AA196" s="12"/>
      <c r="AB196" s="7" t="s">
        <v>2584</v>
      </c>
      <c r="AC196" s="5" t="s">
        <v>860</v>
      </c>
      <c r="AD196" s="1" t="s">
        <v>31</v>
      </c>
      <c r="AL196"/>
    </row>
    <row r="197" spans="1:38" ht="15" customHeight="1" x14ac:dyDescent="0.3">
      <c r="A197" s="1" t="s">
        <v>851</v>
      </c>
      <c r="C197" s="1" t="s">
        <v>998</v>
      </c>
      <c r="D197" s="1" t="s">
        <v>34</v>
      </c>
      <c r="F197" s="1">
        <v>1</v>
      </c>
      <c r="H197" s="1" t="str">
        <f>IF(OR(Table1[[#This Row],[Unit]]="W",Table1[[#This Row],[Unit]]="VAR",Table1[[#This Row],[Unit]]="VA",Table1[[#This Row],[Unit]]="Wh"),1000,
IF(OR(Table1[[#This Row],[Unit]]="MW",Table1[[#This Row],[Unit]]="MVAR",Table1[[#This Row],[Unit]]="MVA",Table1[[#This Row],[Unit]]="MWh",Table1[[#This Row],[Unit]]="kV"),0.001,
IF(OR(Table1[[#This Row],[Unit]]="mA",Table1[[#This Row],[Unit]]="mV"),1000,"")))</f>
        <v/>
      </c>
      <c r="J197" s="1" t="str">
        <f>IF(ISBLANK(Table1[[#This Row],[Scale]]),
IF(Table1[[#This Row],[FIMS Scale]]="","",Table1[[#This Row],[FIMS Scale]]),
IF(Table1[[#This Row],[FIMS Scale]]="",1/Table1[[#This Row],[Scale]],Table1[[#This Row],[FIMS Scale]]/Table1[[#This Row],[Scale]]))</f>
        <v/>
      </c>
      <c r="K197" s="7">
        <f>IF(Table1[[#This Row],[Address Original]]&gt;0,Table1[[#This Row],[Address Original]]-40001,"")</f>
        <v>391</v>
      </c>
      <c r="L197" s="1">
        <v>40392</v>
      </c>
      <c r="M197" s="1" t="s">
        <v>263</v>
      </c>
      <c r="N197" s="1">
        <v>0</v>
      </c>
      <c r="O197" s="1"/>
      <c r="P197" s="5" t="s">
        <v>2105</v>
      </c>
      <c r="Y197" s="15"/>
      <c r="Z197" s="5"/>
      <c r="AA197" s="12"/>
      <c r="AB197" s="7" t="s">
        <v>2584</v>
      </c>
      <c r="AC197" s="5" t="s">
        <v>861</v>
      </c>
      <c r="AD197" s="1" t="s">
        <v>31</v>
      </c>
      <c r="AL197"/>
    </row>
    <row r="198" spans="1:38" ht="15" customHeight="1" x14ac:dyDescent="0.3">
      <c r="A198" s="1" t="s">
        <v>852</v>
      </c>
      <c r="C198" s="1" t="s">
        <v>999</v>
      </c>
      <c r="D198" s="1" t="s">
        <v>34</v>
      </c>
      <c r="F198" s="1">
        <v>1</v>
      </c>
      <c r="G198" s="1">
        <v>1</v>
      </c>
      <c r="H198" s="1" t="str">
        <f>IF(OR(Table1[[#This Row],[Unit]]="W",Table1[[#This Row],[Unit]]="VAR",Table1[[#This Row],[Unit]]="VA",Table1[[#This Row],[Unit]]="Wh"),1000,
IF(OR(Table1[[#This Row],[Unit]]="MW",Table1[[#This Row],[Unit]]="MVAR",Table1[[#This Row],[Unit]]="MVA",Table1[[#This Row],[Unit]]="MWh",Table1[[#This Row],[Unit]]="kV"),0.001,
IF(OR(Table1[[#This Row],[Unit]]="mA",Table1[[#This Row],[Unit]]="mV"),1000,"")))</f>
        <v/>
      </c>
      <c r="J198" s="1">
        <f>IF(ISBLANK(Table1[[#This Row],[Scale]]),
IF(Table1[[#This Row],[FIMS Scale]]="","",Table1[[#This Row],[FIMS Scale]]),
IF(Table1[[#This Row],[FIMS Scale]]="",1/Table1[[#This Row],[Scale]],Table1[[#This Row],[FIMS Scale]]/Table1[[#This Row],[Scale]]))</f>
        <v>1</v>
      </c>
      <c r="K198" s="7">
        <f>IF(Table1[[#This Row],[Address Original]]&gt;0,Table1[[#This Row],[Address Original]]-40001,"")</f>
        <v>391</v>
      </c>
      <c r="L198" s="1">
        <v>40392</v>
      </c>
      <c r="M198" s="1" t="s">
        <v>263</v>
      </c>
      <c r="N198" s="1">
        <v>1</v>
      </c>
      <c r="O198" s="1"/>
      <c r="P198" s="5" t="s">
        <v>2106</v>
      </c>
      <c r="Y198" s="15"/>
      <c r="Z198" s="5"/>
      <c r="AA198" s="12"/>
      <c r="AB198" s="7" t="s">
        <v>2584</v>
      </c>
      <c r="AC198" s="5" t="s">
        <v>867</v>
      </c>
      <c r="AD198" s="1" t="s">
        <v>31</v>
      </c>
      <c r="AL198"/>
    </row>
    <row r="199" spans="1:38" ht="15" customHeight="1" x14ac:dyDescent="0.3">
      <c r="A199" s="1" t="s">
        <v>853</v>
      </c>
      <c r="C199" s="1" t="s">
        <v>1000</v>
      </c>
      <c r="D199" s="1" t="s">
        <v>34</v>
      </c>
      <c r="F199" s="1">
        <v>1</v>
      </c>
      <c r="G199" s="1">
        <v>1</v>
      </c>
      <c r="H199" s="1" t="str">
        <f>IF(OR(Table1[[#This Row],[Unit]]="W",Table1[[#This Row],[Unit]]="VAR",Table1[[#This Row],[Unit]]="VA",Table1[[#This Row],[Unit]]="Wh"),1000,
IF(OR(Table1[[#This Row],[Unit]]="MW",Table1[[#This Row],[Unit]]="MVAR",Table1[[#This Row],[Unit]]="MVA",Table1[[#This Row],[Unit]]="MWh",Table1[[#This Row],[Unit]]="kV"),0.001,
IF(OR(Table1[[#This Row],[Unit]]="mA",Table1[[#This Row],[Unit]]="mV"),1000,"")))</f>
        <v/>
      </c>
      <c r="J199" s="1">
        <f>IF(ISBLANK(Table1[[#This Row],[Scale]]),
IF(Table1[[#This Row],[FIMS Scale]]="","",Table1[[#This Row],[FIMS Scale]]),
IF(Table1[[#This Row],[FIMS Scale]]="",1/Table1[[#This Row],[Scale]],Table1[[#This Row],[FIMS Scale]]/Table1[[#This Row],[Scale]]))</f>
        <v>1</v>
      </c>
      <c r="K199" s="7">
        <f>IF(Table1[[#This Row],[Address Original]]&gt;0,Table1[[#This Row],[Address Original]]-40001,"")</f>
        <v>392</v>
      </c>
      <c r="L199" s="1">
        <v>40393</v>
      </c>
      <c r="M199" s="1" t="s">
        <v>32</v>
      </c>
      <c r="O199" s="1"/>
      <c r="P199" s="5" t="s">
        <v>2107</v>
      </c>
      <c r="Y199" s="15"/>
      <c r="Z199" s="5"/>
      <c r="AA199" s="12"/>
      <c r="AB199" s="7" t="s">
        <v>2584</v>
      </c>
      <c r="AC199" s="5" t="s">
        <v>862</v>
      </c>
      <c r="AD199" s="1" t="s">
        <v>31</v>
      </c>
      <c r="AL199"/>
    </row>
    <row r="200" spans="1:38" ht="15" customHeight="1" x14ac:dyDescent="0.3">
      <c r="A200" s="1" t="s">
        <v>854</v>
      </c>
      <c r="C200" s="1" t="s">
        <v>1001</v>
      </c>
      <c r="D200" s="1" t="s">
        <v>34</v>
      </c>
      <c r="F200" s="1">
        <v>1</v>
      </c>
      <c r="G200" s="1">
        <v>1</v>
      </c>
      <c r="H200" s="1" t="str">
        <f>IF(OR(Table1[[#This Row],[Unit]]="W",Table1[[#This Row],[Unit]]="VAR",Table1[[#This Row],[Unit]]="VA",Table1[[#This Row],[Unit]]="Wh"),1000,
IF(OR(Table1[[#This Row],[Unit]]="MW",Table1[[#This Row],[Unit]]="MVAR",Table1[[#This Row],[Unit]]="MVA",Table1[[#This Row],[Unit]]="MWh",Table1[[#This Row],[Unit]]="kV"),0.001,
IF(OR(Table1[[#This Row],[Unit]]="mA",Table1[[#This Row],[Unit]]="mV"),1000,"")))</f>
        <v/>
      </c>
      <c r="J200" s="1">
        <f>IF(ISBLANK(Table1[[#This Row],[Scale]]),
IF(Table1[[#This Row],[FIMS Scale]]="","",Table1[[#This Row],[FIMS Scale]]),
IF(Table1[[#This Row],[FIMS Scale]]="",1/Table1[[#This Row],[Scale]],Table1[[#This Row],[FIMS Scale]]/Table1[[#This Row],[Scale]]))</f>
        <v>1</v>
      </c>
      <c r="K200" s="7">
        <f>IF(Table1[[#This Row],[Address Original]]&gt;0,Table1[[#This Row],[Address Original]]-40001,"")</f>
        <v>393</v>
      </c>
      <c r="L200" s="1">
        <v>40394</v>
      </c>
      <c r="M200" s="1" t="s">
        <v>32</v>
      </c>
      <c r="O200" s="1"/>
      <c r="P200" s="5" t="s">
        <v>2108</v>
      </c>
      <c r="Y200" s="15"/>
      <c r="Z200" s="5"/>
      <c r="AA200" s="12"/>
      <c r="AB200" s="7" t="s">
        <v>2584</v>
      </c>
      <c r="AC200" s="5" t="s">
        <v>863</v>
      </c>
      <c r="AD200" s="1" t="s">
        <v>31</v>
      </c>
      <c r="AL200"/>
    </row>
    <row r="201" spans="1:38" ht="15" customHeight="1" x14ac:dyDescent="0.3">
      <c r="A201" s="1" t="s">
        <v>855</v>
      </c>
      <c r="C201" s="1" t="s">
        <v>1002</v>
      </c>
      <c r="D201" s="1" t="s">
        <v>34</v>
      </c>
      <c r="F201" s="1">
        <v>1</v>
      </c>
      <c r="G201" s="1">
        <v>1</v>
      </c>
      <c r="H201" s="1" t="str">
        <f>IF(OR(Table1[[#This Row],[Unit]]="W",Table1[[#This Row],[Unit]]="VAR",Table1[[#This Row],[Unit]]="VA",Table1[[#This Row],[Unit]]="Wh"),1000,
IF(OR(Table1[[#This Row],[Unit]]="MW",Table1[[#This Row],[Unit]]="MVAR",Table1[[#This Row],[Unit]]="MVA",Table1[[#This Row],[Unit]]="MWh",Table1[[#This Row],[Unit]]="kV"),0.001,
IF(OR(Table1[[#This Row],[Unit]]="mA",Table1[[#This Row],[Unit]]="mV"),1000,"")))</f>
        <v/>
      </c>
      <c r="J201" s="1">
        <f>IF(ISBLANK(Table1[[#This Row],[Scale]]),
IF(Table1[[#This Row],[FIMS Scale]]="","",Table1[[#This Row],[FIMS Scale]]),
IF(Table1[[#This Row],[FIMS Scale]]="",1/Table1[[#This Row],[Scale]],Table1[[#This Row],[FIMS Scale]]/Table1[[#This Row],[Scale]]))</f>
        <v>1</v>
      </c>
      <c r="K201" s="7">
        <f>IF(Table1[[#This Row],[Address Original]]&gt;0,Table1[[#This Row],[Address Original]]-40001,"")</f>
        <v>394</v>
      </c>
      <c r="L201" s="1">
        <v>40395</v>
      </c>
      <c r="M201" s="1" t="s">
        <v>32</v>
      </c>
      <c r="O201" s="1"/>
      <c r="P201" s="5" t="s">
        <v>2109</v>
      </c>
      <c r="Y201" s="15"/>
      <c r="Z201" s="5"/>
      <c r="AA201" s="12"/>
      <c r="AB201" s="7" t="s">
        <v>2584</v>
      </c>
      <c r="AC201" s="5" t="s">
        <v>864</v>
      </c>
      <c r="AD201" s="1" t="s">
        <v>31</v>
      </c>
      <c r="AL201"/>
    </row>
    <row r="202" spans="1:38" ht="15" customHeight="1" x14ac:dyDescent="0.3">
      <c r="A202" s="1" t="s">
        <v>264</v>
      </c>
      <c r="C202" s="1" t="s">
        <v>1003</v>
      </c>
      <c r="D202" s="1" t="s">
        <v>34</v>
      </c>
      <c r="F202" s="1">
        <v>1</v>
      </c>
      <c r="G202" s="1">
        <v>1000</v>
      </c>
      <c r="H202" s="1" t="str">
        <f>IF(OR(Table1[[#This Row],[Unit]]="W",Table1[[#This Row],[Unit]]="VAR",Table1[[#This Row],[Unit]]="VA",Table1[[#This Row],[Unit]]="Wh"),1000,
IF(OR(Table1[[#This Row],[Unit]]="MW",Table1[[#This Row],[Unit]]="MVAR",Table1[[#This Row],[Unit]]="MVA",Table1[[#This Row],[Unit]]="MWh",Table1[[#This Row],[Unit]]="kV"),0.001,
IF(OR(Table1[[#This Row],[Unit]]="mA",Table1[[#This Row],[Unit]]="mV"),1000,"")))</f>
        <v/>
      </c>
      <c r="J202" s="1">
        <f>IF(ISBLANK(Table1[[#This Row],[Scale]]),
IF(Table1[[#This Row],[FIMS Scale]]="","",Table1[[#This Row],[FIMS Scale]]),
IF(Table1[[#This Row],[FIMS Scale]]="",1/Table1[[#This Row],[Scale]],Table1[[#This Row],[FIMS Scale]]/Table1[[#This Row],[Scale]]))</f>
        <v>1E-3</v>
      </c>
      <c r="K202" s="7">
        <f>IF(Table1[[#This Row],[Address Original]]&gt;0,Table1[[#This Row],[Address Original]]-40001,"")</f>
        <v>395</v>
      </c>
      <c r="L202" s="1">
        <v>40396</v>
      </c>
      <c r="M202" s="1" t="s">
        <v>32</v>
      </c>
      <c r="O202" s="1"/>
      <c r="P202" s="5" t="s">
        <v>2110</v>
      </c>
      <c r="Y202" s="15"/>
      <c r="Z202" s="5"/>
      <c r="AA202" s="12"/>
      <c r="AB202" s="7" t="s">
        <v>2584</v>
      </c>
      <c r="AC202" s="5" t="s">
        <v>519</v>
      </c>
      <c r="AD202" s="1" t="s">
        <v>31</v>
      </c>
      <c r="AL202"/>
    </row>
    <row r="203" spans="1:38" ht="15" customHeight="1" x14ac:dyDescent="0.3">
      <c r="A203" s="1" t="s">
        <v>856</v>
      </c>
      <c r="C203" s="1" t="s">
        <v>1004</v>
      </c>
      <c r="D203" s="1" t="s">
        <v>34</v>
      </c>
      <c r="F203" s="1">
        <v>1</v>
      </c>
      <c r="G203" s="1">
        <v>10</v>
      </c>
      <c r="H203" s="1" t="str">
        <f>IF(OR(Table1[[#This Row],[Unit]]="W",Table1[[#This Row],[Unit]]="VAR",Table1[[#This Row],[Unit]]="VA",Table1[[#This Row],[Unit]]="Wh"),1000,
IF(OR(Table1[[#This Row],[Unit]]="MW",Table1[[#This Row],[Unit]]="MVAR",Table1[[#This Row],[Unit]]="MVA",Table1[[#This Row],[Unit]]="MWh",Table1[[#This Row],[Unit]]="kV"),0.001,
IF(OR(Table1[[#This Row],[Unit]]="mA",Table1[[#This Row],[Unit]]="mV"),1000,"")))</f>
        <v/>
      </c>
      <c r="J203" s="1">
        <f>IF(ISBLANK(Table1[[#This Row],[Scale]]),
IF(Table1[[#This Row],[FIMS Scale]]="","",Table1[[#This Row],[FIMS Scale]]),
IF(Table1[[#This Row],[FIMS Scale]]="",1/Table1[[#This Row],[Scale]],Table1[[#This Row],[FIMS Scale]]/Table1[[#This Row],[Scale]]))</f>
        <v>0.1</v>
      </c>
      <c r="K203" s="7">
        <f>IF(Table1[[#This Row],[Address Original]]&gt;0,Table1[[#This Row],[Address Original]]-40001,"")</f>
        <v>396</v>
      </c>
      <c r="L203" s="1">
        <v>40397</v>
      </c>
      <c r="M203" s="1" t="s">
        <v>32</v>
      </c>
      <c r="O203" s="1"/>
      <c r="P203" s="5" t="s">
        <v>2111</v>
      </c>
      <c r="Y203" s="15"/>
      <c r="Z203" s="5"/>
      <c r="AA203" s="12"/>
      <c r="AB203" s="7" t="s">
        <v>2584</v>
      </c>
      <c r="AC203" s="5" t="s">
        <v>865</v>
      </c>
      <c r="AD203" s="1" t="s">
        <v>31</v>
      </c>
      <c r="AL203"/>
    </row>
    <row r="204" spans="1:38" ht="15" customHeight="1" x14ac:dyDescent="0.3">
      <c r="A204" s="1" t="s">
        <v>857</v>
      </c>
      <c r="C204" s="1" t="s">
        <v>1005</v>
      </c>
      <c r="D204" s="1" t="s">
        <v>34</v>
      </c>
      <c r="F204" s="1">
        <v>1</v>
      </c>
      <c r="H204" s="1" t="str">
        <f>IF(OR(Table1[[#This Row],[Unit]]="W",Table1[[#This Row],[Unit]]="VAR",Table1[[#This Row],[Unit]]="VA",Table1[[#This Row],[Unit]]="Wh"),1000,
IF(OR(Table1[[#This Row],[Unit]]="MW",Table1[[#This Row],[Unit]]="MVAR",Table1[[#This Row],[Unit]]="MVA",Table1[[#This Row],[Unit]]="MWh",Table1[[#This Row],[Unit]]="kV"),0.001,
IF(OR(Table1[[#This Row],[Unit]]="mA",Table1[[#This Row],[Unit]]="mV"),1000,"")))</f>
        <v/>
      </c>
      <c r="J204" s="1" t="str">
        <f>IF(ISBLANK(Table1[[#This Row],[Scale]]),
IF(Table1[[#This Row],[FIMS Scale]]="","",Table1[[#This Row],[FIMS Scale]]),
IF(Table1[[#This Row],[FIMS Scale]]="",1/Table1[[#This Row],[Scale]],Table1[[#This Row],[FIMS Scale]]/Table1[[#This Row],[Scale]]))</f>
        <v/>
      </c>
      <c r="K204" s="7">
        <f>IF(Table1[[#This Row],[Address Original]]&gt;0,Table1[[#This Row],[Address Original]]-40001,"")</f>
        <v>397</v>
      </c>
      <c r="L204" s="1">
        <v>40398</v>
      </c>
      <c r="M204" s="1" t="s">
        <v>195</v>
      </c>
      <c r="O204" s="1"/>
      <c r="P204" s="5" t="s">
        <v>2112</v>
      </c>
      <c r="Y204" s="15"/>
      <c r="Z204" s="5"/>
      <c r="AA204" s="12"/>
      <c r="AB204" s="7" t="s">
        <v>2584</v>
      </c>
      <c r="AC204" s="5" t="s">
        <v>866</v>
      </c>
      <c r="AD204" s="1" t="s">
        <v>31</v>
      </c>
      <c r="AL204"/>
    </row>
    <row r="205" spans="1:38" ht="15" customHeight="1" x14ac:dyDescent="0.3">
      <c r="A205" s="1" t="s">
        <v>858</v>
      </c>
      <c r="C205" s="1" t="s">
        <v>1006</v>
      </c>
      <c r="D205" s="1" t="s">
        <v>34</v>
      </c>
      <c r="F205" s="1">
        <v>1</v>
      </c>
      <c r="H205" s="1" t="str">
        <f>IF(OR(Table1[[#This Row],[Unit]]="W",Table1[[#This Row],[Unit]]="VAR",Table1[[#This Row],[Unit]]="VA",Table1[[#This Row],[Unit]]="Wh"),1000,
IF(OR(Table1[[#This Row],[Unit]]="MW",Table1[[#This Row],[Unit]]="MVAR",Table1[[#This Row],[Unit]]="MVA",Table1[[#This Row],[Unit]]="MWh",Table1[[#This Row],[Unit]]="kV"),0.001,
IF(OR(Table1[[#This Row],[Unit]]="mA",Table1[[#This Row],[Unit]]="mV"),1000,"")))</f>
        <v/>
      </c>
      <c r="J205" s="1" t="str">
        <f>IF(ISBLANK(Table1[[#This Row],[Scale]]),
IF(Table1[[#This Row],[FIMS Scale]]="","",Table1[[#This Row],[FIMS Scale]]),
IF(Table1[[#This Row],[FIMS Scale]]="",1/Table1[[#This Row],[Scale]],Table1[[#This Row],[FIMS Scale]]/Table1[[#This Row],[Scale]]))</f>
        <v/>
      </c>
      <c r="K205" s="7">
        <f>IF(Table1[[#This Row],[Address Original]]&gt;0,Table1[[#This Row],[Address Original]]-40001,"")</f>
        <v>397</v>
      </c>
      <c r="L205" s="1">
        <v>40398</v>
      </c>
      <c r="M205" s="1" t="s">
        <v>42</v>
      </c>
      <c r="N205" s="1">
        <v>0</v>
      </c>
      <c r="O205" s="1"/>
      <c r="P205" s="5" t="s">
        <v>2113</v>
      </c>
      <c r="Y205" s="15"/>
      <c r="Z205" s="5"/>
      <c r="AA205" s="12"/>
      <c r="AB205" s="7" t="s">
        <v>2584</v>
      </c>
      <c r="AC205" s="5" t="s">
        <v>868</v>
      </c>
      <c r="AD205" s="1" t="s">
        <v>31</v>
      </c>
      <c r="AL205"/>
    </row>
    <row r="206" spans="1:38" ht="15" customHeight="1" x14ac:dyDescent="0.3">
      <c r="A206" s="1" t="s">
        <v>859</v>
      </c>
      <c r="C206" s="1" t="s">
        <v>1007</v>
      </c>
      <c r="D206" s="1" t="s">
        <v>34</v>
      </c>
      <c r="F206" s="1">
        <v>1</v>
      </c>
      <c r="H206" s="1" t="str">
        <f>IF(OR(Table1[[#This Row],[Unit]]="W",Table1[[#This Row],[Unit]]="VAR",Table1[[#This Row],[Unit]]="VA",Table1[[#This Row],[Unit]]="Wh"),1000,
IF(OR(Table1[[#This Row],[Unit]]="MW",Table1[[#This Row],[Unit]]="MVAR",Table1[[#This Row],[Unit]]="MVA",Table1[[#This Row],[Unit]]="MWh",Table1[[#This Row],[Unit]]="kV"),0.001,
IF(OR(Table1[[#This Row],[Unit]]="mA",Table1[[#This Row],[Unit]]="mV"),1000,"")))</f>
        <v/>
      </c>
      <c r="J206" s="1" t="str">
        <f>IF(ISBLANK(Table1[[#This Row],[Scale]]),
IF(Table1[[#This Row],[FIMS Scale]]="","",Table1[[#This Row],[FIMS Scale]]),
IF(Table1[[#This Row],[FIMS Scale]]="",1/Table1[[#This Row],[Scale]],Table1[[#This Row],[FIMS Scale]]/Table1[[#This Row],[Scale]]))</f>
        <v/>
      </c>
      <c r="K206" s="7">
        <f>IF(Table1[[#This Row],[Address Original]]&gt;0,Table1[[#This Row],[Address Original]]-40001,"")</f>
        <v>397</v>
      </c>
      <c r="L206" s="1">
        <v>40398</v>
      </c>
      <c r="M206" s="1" t="s">
        <v>42</v>
      </c>
      <c r="N206" s="1">
        <v>1</v>
      </c>
      <c r="O206" s="1"/>
      <c r="P206" s="5" t="s">
        <v>2114</v>
      </c>
      <c r="Y206" s="15"/>
      <c r="Z206" s="5"/>
      <c r="AA206" s="12"/>
      <c r="AB206" s="7" t="s">
        <v>2584</v>
      </c>
      <c r="AC206" s="5" t="s">
        <v>869</v>
      </c>
      <c r="AD206" s="1" t="s">
        <v>31</v>
      </c>
      <c r="AL206"/>
    </row>
    <row r="207" spans="1:38" ht="15" customHeight="1" x14ac:dyDescent="0.3">
      <c r="A207" s="1" t="s">
        <v>265</v>
      </c>
      <c r="C207" s="1" t="s">
        <v>1008</v>
      </c>
      <c r="D207" s="1" t="s">
        <v>34</v>
      </c>
      <c r="F207" s="1">
        <v>1</v>
      </c>
      <c r="G207" s="1">
        <v>1</v>
      </c>
      <c r="H207" s="1" t="str">
        <f>IF(OR(Table1[[#This Row],[Unit]]="W",Table1[[#This Row],[Unit]]="VAR",Table1[[#This Row],[Unit]]="VA",Table1[[#This Row],[Unit]]="Wh"),1000,
IF(OR(Table1[[#This Row],[Unit]]="MW",Table1[[#This Row],[Unit]]="MVAR",Table1[[#This Row],[Unit]]="MVA",Table1[[#This Row],[Unit]]="MWh",Table1[[#This Row],[Unit]]="kV"),0.001,
IF(OR(Table1[[#This Row],[Unit]]="mA",Table1[[#This Row],[Unit]]="mV"),1000,"")))</f>
        <v/>
      </c>
      <c r="J207" s="1">
        <f>IF(ISBLANK(Table1[[#This Row],[Scale]]),
IF(Table1[[#This Row],[FIMS Scale]]="","",Table1[[#This Row],[FIMS Scale]]),
IF(Table1[[#This Row],[FIMS Scale]]="",1/Table1[[#This Row],[Scale]],Table1[[#This Row],[FIMS Scale]]/Table1[[#This Row],[Scale]]))</f>
        <v>1</v>
      </c>
      <c r="K207" s="7">
        <f>IF(Table1[[#This Row],[Address Original]]&gt;0,Table1[[#This Row],[Address Original]]-40001,"")</f>
        <v>398</v>
      </c>
      <c r="L207" s="1">
        <v>40399</v>
      </c>
      <c r="M207" s="1" t="s">
        <v>33</v>
      </c>
      <c r="O207" s="1"/>
      <c r="P207" s="5" t="s">
        <v>2115</v>
      </c>
      <c r="Y207" s="15"/>
      <c r="Z207" s="5"/>
      <c r="AA207" s="12"/>
      <c r="AB207" s="7" t="s">
        <v>2584</v>
      </c>
      <c r="AC207" s="5" t="s">
        <v>520</v>
      </c>
      <c r="AD207" s="1" t="s">
        <v>31</v>
      </c>
      <c r="AL207"/>
    </row>
    <row r="208" spans="1:38" ht="15" customHeight="1" x14ac:dyDescent="0.3">
      <c r="A208" s="1" t="s">
        <v>266</v>
      </c>
      <c r="C208" s="1" t="s">
        <v>1009</v>
      </c>
      <c r="D208" s="1" t="s">
        <v>34</v>
      </c>
      <c r="E208" s="1" t="s">
        <v>44</v>
      </c>
      <c r="F208" s="1">
        <v>1</v>
      </c>
      <c r="G208" s="1">
        <v>10</v>
      </c>
      <c r="H208" s="1" t="str">
        <f>IF(OR(Table1[[#This Row],[Unit]]="W",Table1[[#This Row],[Unit]]="VAR",Table1[[#This Row],[Unit]]="VA",Table1[[#This Row],[Unit]]="Wh"),1000,
IF(OR(Table1[[#This Row],[Unit]]="MW",Table1[[#This Row],[Unit]]="MVAR",Table1[[#This Row],[Unit]]="MVA",Table1[[#This Row],[Unit]]="MWh",Table1[[#This Row],[Unit]]="kV"),0.001,
IF(OR(Table1[[#This Row],[Unit]]="mA",Table1[[#This Row],[Unit]]="mV"),1000,"")))</f>
        <v/>
      </c>
      <c r="J208" s="1">
        <f>IF(ISBLANK(Table1[[#This Row],[Scale]]),
IF(Table1[[#This Row],[FIMS Scale]]="","",Table1[[#This Row],[FIMS Scale]]),
IF(Table1[[#This Row],[FIMS Scale]]="",1/Table1[[#This Row],[Scale]],Table1[[#This Row],[FIMS Scale]]/Table1[[#This Row],[Scale]]))</f>
        <v>0.1</v>
      </c>
      <c r="K208" s="7">
        <f>IF(Table1[[#This Row],[Address Original]]&gt;0,Table1[[#This Row],[Address Original]]-40001,"")</f>
        <v>370</v>
      </c>
      <c r="L208" s="1">
        <v>40371</v>
      </c>
      <c r="M208" s="1" t="s">
        <v>32</v>
      </c>
      <c r="O208" s="1"/>
      <c r="P208" s="5" t="s">
        <v>2116</v>
      </c>
      <c r="Y208" s="15"/>
      <c r="Z208" s="5"/>
      <c r="AA208" s="12"/>
      <c r="AB208" s="7" t="s">
        <v>2584</v>
      </c>
      <c r="AC208" s="5" t="s">
        <v>521</v>
      </c>
      <c r="AD208" s="1" t="s">
        <v>31</v>
      </c>
      <c r="AL208"/>
    </row>
    <row r="209" spans="1:38" ht="15" customHeight="1" x14ac:dyDescent="0.3">
      <c r="A209" s="1" t="s">
        <v>871</v>
      </c>
      <c r="C209" s="1" t="s">
        <v>1010</v>
      </c>
      <c r="D209" s="1" t="s">
        <v>34</v>
      </c>
      <c r="E209" s="1" t="s">
        <v>873</v>
      </c>
      <c r="F209" s="1">
        <v>1</v>
      </c>
      <c r="G209" s="1">
        <v>1</v>
      </c>
      <c r="H209" s="1" t="str">
        <f>IF(OR(Table1[[#This Row],[Unit]]="W",Table1[[#This Row],[Unit]]="VAR",Table1[[#This Row],[Unit]]="VA",Table1[[#This Row],[Unit]]="Wh"),1000,
IF(OR(Table1[[#This Row],[Unit]]="MW",Table1[[#This Row],[Unit]]="MVAR",Table1[[#This Row],[Unit]]="MVA",Table1[[#This Row],[Unit]]="MWh",Table1[[#This Row],[Unit]]="kV"),0.001,
IF(OR(Table1[[#This Row],[Unit]]="mA",Table1[[#This Row],[Unit]]="mV"),1000,"")))</f>
        <v/>
      </c>
      <c r="J209" s="1">
        <f>IF(ISBLANK(Table1[[#This Row],[Scale]]),
IF(Table1[[#This Row],[FIMS Scale]]="","",Table1[[#This Row],[FIMS Scale]]),
IF(Table1[[#This Row],[FIMS Scale]]="",1/Table1[[#This Row],[Scale]],Table1[[#This Row],[FIMS Scale]]/Table1[[#This Row],[Scale]]))</f>
        <v>1</v>
      </c>
      <c r="K209" s="7">
        <f>IF(Table1[[#This Row],[Address Original]]&gt;0,Table1[[#This Row],[Address Original]]-40001,"")</f>
        <v>371</v>
      </c>
      <c r="L209" s="1">
        <v>40372</v>
      </c>
      <c r="M209" s="1" t="s">
        <v>32</v>
      </c>
      <c r="O209" s="1"/>
      <c r="P209" s="5" t="s">
        <v>2117</v>
      </c>
      <c r="Y209" s="15"/>
      <c r="Z209" s="5"/>
      <c r="AA209" s="12"/>
      <c r="AB209" s="7" t="s">
        <v>2584</v>
      </c>
      <c r="AC209" s="5" t="s">
        <v>870</v>
      </c>
      <c r="AD209" s="1" t="s">
        <v>31</v>
      </c>
      <c r="AL209"/>
    </row>
    <row r="210" spans="1:38" ht="15" customHeight="1" x14ac:dyDescent="0.3">
      <c r="A210" s="1" t="s">
        <v>267</v>
      </c>
      <c r="C210" s="1" t="s">
        <v>1011</v>
      </c>
      <c r="D210" s="1" t="s">
        <v>34</v>
      </c>
      <c r="E210" s="1" t="s">
        <v>38</v>
      </c>
      <c r="F210" s="1">
        <v>1</v>
      </c>
      <c r="G210" s="1">
        <v>10</v>
      </c>
      <c r="H210" s="1" t="str">
        <f>IF(OR(Table1[[#This Row],[Unit]]="W",Table1[[#This Row],[Unit]]="VAR",Table1[[#This Row],[Unit]]="VA",Table1[[#This Row],[Unit]]="Wh"),1000,
IF(OR(Table1[[#This Row],[Unit]]="MW",Table1[[#This Row],[Unit]]="MVAR",Table1[[#This Row],[Unit]]="MVA",Table1[[#This Row],[Unit]]="MWh",Table1[[#This Row],[Unit]]="kV"),0.001,
IF(OR(Table1[[#This Row],[Unit]]="mA",Table1[[#This Row],[Unit]]="mV"),1000,"")))</f>
        <v/>
      </c>
      <c r="J210" s="1">
        <f>IF(ISBLANK(Table1[[#This Row],[Scale]]),
IF(Table1[[#This Row],[FIMS Scale]]="","",Table1[[#This Row],[FIMS Scale]]),
IF(Table1[[#This Row],[FIMS Scale]]="",1/Table1[[#This Row],[Scale]],Table1[[#This Row],[FIMS Scale]]/Table1[[#This Row],[Scale]]))</f>
        <v>0.1</v>
      </c>
      <c r="K210" s="7">
        <f>IF(Table1[[#This Row],[Address Original]]&gt;0,Table1[[#This Row],[Address Original]]-40001,"")</f>
        <v>372</v>
      </c>
      <c r="L210" s="1">
        <v>40373</v>
      </c>
      <c r="M210" s="1" t="s">
        <v>32</v>
      </c>
      <c r="O210" s="1"/>
      <c r="P210" s="5" t="s">
        <v>2118</v>
      </c>
      <c r="Y210" s="15"/>
      <c r="Z210" s="5"/>
      <c r="AA210" s="12"/>
      <c r="AB210" s="7" t="s">
        <v>2584</v>
      </c>
      <c r="AC210" s="5" t="s">
        <v>872</v>
      </c>
      <c r="AD210" s="1" t="s">
        <v>31</v>
      </c>
      <c r="AL210"/>
    </row>
    <row r="211" spans="1:38" ht="15" customHeight="1" x14ac:dyDescent="0.3">
      <c r="A211" s="1" t="s">
        <v>268</v>
      </c>
      <c r="C211" s="1" t="s">
        <v>1012</v>
      </c>
      <c r="D211" s="1" t="s">
        <v>34</v>
      </c>
      <c r="F211" s="1">
        <v>1</v>
      </c>
      <c r="G211" s="1">
        <v>1</v>
      </c>
      <c r="H211" s="1" t="str">
        <f>IF(OR(Table1[[#This Row],[Unit]]="W",Table1[[#This Row],[Unit]]="VAR",Table1[[#This Row],[Unit]]="VA",Table1[[#This Row],[Unit]]="Wh"),1000,
IF(OR(Table1[[#This Row],[Unit]]="MW",Table1[[#This Row],[Unit]]="MVAR",Table1[[#This Row],[Unit]]="MVA",Table1[[#This Row],[Unit]]="MWh",Table1[[#This Row],[Unit]]="kV"),0.001,
IF(OR(Table1[[#This Row],[Unit]]="mA",Table1[[#This Row],[Unit]]="mV"),1000,"")))</f>
        <v/>
      </c>
      <c r="J211" s="1">
        <f>IF(ISBLANK(Table1[[#This Row],[Scale]]),
IF(Table1[[#This Row],[FIMS Scale]]="","",Table1[[#This Row],[FIMS Scale]]),
IF(Table1[[#This Row],[FIMS Scale]]="",1/Table1[[#This Row],[Scale]],Table1[[#This Row],[FIMS Scale]]/Table1[[#This Row],[Scale]]))</f>
        <v>1</v>
      </c>
      <c r="K211" s="7">
        <f>IF(Table1[[#This Row],[Address Original]]&gt;0,Table1[[#This Row],[Address Original]]-40001,"")</f>
        <v>480</v>
      </c>
      <c r="L211" s="1">
        <v>40481</v>
      </c>
      <c r="M211" s="1" t="s">
        <v>32</v>
      </c>
      <c r="O211" s="1"/>
      <c r="P211" s="5" t="s">
        <v>2119</v>
      </c>
      <c r="Y211" s="15"/>
      <c r="Z211" s="5"/>
      <c r="AA211" s="12"/>
      <c r="AB211" s="7" t="s">
        <v>2584</v>
      </c>
      <c r="AC211" s="5" t="s">
        <v>876</v>
      </c>
      <c r="AD211" s="1" t="s">
        <v>31</v>
      </c>
      <c r="AL211"/>
    </row>
    <row r="212" spans="1:38" ht="15" customHeight="1" x14ac:dyDescent="0.3">
      <c r="A212" s="1" t="s">
        <v>269</v>
      </c>
      <c r="C212" s="1" t="s">
        <v>1013</v>
      </c>
      <c r="D212" s="1" t="s">
        <v>34</v>
      </c>
      <c r="E212" s="1" t="s">
        <v>873</v>
      </c>
      <c r="F212" s="1">
        <v>1</v>
      </c>
      <c r="G212" s="1">
        <v>1</v>
      </c>
      <c r="H212" s="1" t="str">
        <f>IF(OR(Table1[[#This Row],[Unit]]="W",Table1[[#This Row],[Unit]]="VAR",Table1[[#This Row],[Unit]]="VA",Table1[[#This Row],[Unit]]="Wh"),1000,
IF(OR(Table1[[#This Row],[Unit]]="MW",Table1[[#This Row],[Unit]]="MVAR",Table1[[#This Row],[Unit]]="MVA",Table1[[#This Row],[Unit]]="MWh",Table1[[#This Row],[Unit]]="kV"),0.001,
IF(OR(Table1[[#This Row],[Unit]]="mA",Table1[[#This Row],[Unit]]="mV"),1000,"")))</f>
        <v/>
      </c>
      <c r="J212" s="1">
        <f>IF(ISBLANK(Table1[[#This Row],[Scale]]),
IF(Table1[[#This Row],[FIMS Scale]]="","",Table1[[#This Row],[FIMS Scale]]),
IF(Table1[[#This Row],[FIMS Scale]]="",1/Table1[[#This Row],[Scale]],Table1[[#This Row],[FIMS Scale]]/Table1[[#This Row],[Scale]]))</f>
        <v>1</v>
      </c>
      <c r="K212" s="7">
        <f>IF(Table1[[#This Row],[Address Original]]&gt;0,Table1[[#This Row],[Address Original]]-40001,"")</f>
        <v>481</v>
      </c>
      <c r="L212" s="1">
        <v>40482</v>
      </c>
      <c r="M212" s="1" t="s">
        <v>32</v>
      </c>
      <c r="O212" s="1"/>
      <c r="P212" s="5" t="s">
        <v>2120</v>
      </c>
      <c r="Y212" s="15"/>
      <c r="Z212" s="5"/>
      <c r="AA212" s="12"/>
      <c r="AB212" s="7" t="s">
        <v>2584</v>
      </c>
      <c r="AC212" s="5" t="s">
        <v>875</v>
      </c>
      <c r="AD212" s="1" t="s">
        <v>31</v>
      </c>
      <c r="AL212"/>
    </row>
    <row r="213" spans="1:38" ht="15" customHeight="1" x14ac:dyDescent="0.3">
      <c r="A213" s="1" t="s">
        <v>270</v>
      </c>
      <c r="C213" s="1" t="s">
        <v>1014</v>
      </c>
      <c r="D213" s="1" t="s">
        <v>34</v>
      </c>
      <c r="F213" s="1">
        <v>1</v>
      </c>
      <c r="G213" s="1">
        <v>1</v>
      </c>
      <c r="H213" s="1" t="str">
        <f>IF(OR(Table1[[#This Row],[Unit]]="W",Table1[[#This Row],[Unit]]="VAR",Table1[[#This Row],[Unit]]="VA",Table1[[#This Row],[Unit]]="Wh"),1000,
IF(OR(Table1[[#This Row],[Unit]]="MW",Table1[[#This Row],[Unit]]="MVAR",Table1[[#This Row],[Unit]]="MVA",Table1[[#This Row],[Unit]]="MWh",Table1[[#This Row],[Unit]]="kV"),0.001,
IF(OR(Table1[[#This Row],[Unit]]="mA",Table1[[#This Row],[Unit]]="mV"),1000,"")))</f>
        <v/>
      </c>
      <c r="J213" s="1">
        <f>IF(ISBLANK(Table1[[#This Row],[Scale]]),
IF(Table1[[#This Row],[FIMS Scale]]="","",Table1[[#This Row],[FIMS Scale]]),
IF(Table1[[#This Row],[FIMS Scale]]="",1/Table1[[#This Row],[Scale]],Table1[[#This Row],[FIMS Scale]]/Table1[[#This Row],[Scale]]))</f>
        <v>1</v>
      </c>
      <c r="K213" s="7">
        <f>IF(Table1[[#This Row],[Address Original]]&gt;0,Table1[[#This Row],[Address Original]]-40001,"")</f>
        <v>482</v>
      </c>
      <c r="L213" s="1">
        <v>40483</v>
      </c>
      <c r="M213" s="1" t="s">
        <v>32</v>
      </c>
      <c r="O213" s="1"/>
      <c r="P213" s="5" t="s">
        <v>2121</v>
      </c>
      <c r="Y213" s="15"/>
      <c r="Z213" s="5"/>
      <c r="AA213" s="12"/>
      <c r="AB213" s="7" t="s">
        <v>2584</v>
      </c>
      <c r="AC213" s="5" t="s">
        <v>877</v>
      </c>
      <c r="AD213" s="1" t="s">
        <v>31</v>
      </c>
      <c r="AL213"/>
    </row>
    <row r="214" spans="1:38" ht="15" customHeight="1" x14ac:dyDescent="0.3">
      <c r="A214" s="1" t="s">
        <v>271</v>
      </c>
      <c r="C214" s="1" t="s">
        <v>1015</v>
      </c>
      <c r="D214" s="1" t="s">
        <v>34</v>
      </c>
      <c r="E214" s="1" t="s">
        <v>873</v>
      </c>
      <c r="F214" s="1">
        <v>1</v>
      </c>
      <c r="G214" s="1">
        <v>1</v>
      </c>
      <c r="H214" s="1" t="str">
        <f>IF(OR(Table1[[#This Row],[Unit]]="W",Table1[[#This Row],[Unit]]="VAR",Table1[[#This Row],[Unit]]="VA",Table1[[#This Row],[Unit]]="Wh"),1000,
IF(OR(Table1[[#This Row],[Unit]]="MW",Table1[[#This Row],[Unit]]="MVAR",Table1[[#This Row],[Unit]]="MVA",Table1[[#This Row],[Unit]]="MWh",Table1[[#This Row],[Unit]]="kV"),0.001,
IF(OR(Table1[[#This Row],[Unit]]="mA",Table1[[#This Row],[Unit]]="mV"),1000,"")))</f>
        <v/>
      </c>
      <c r="J214" s="1">
        <f>IF(ISBLANK(Table1[[#This Row],[Scale]]),
IF(Table1[[#This Row],[FIMS Scale]]="","",Table1[[#This Row],[FIMS Scale]]),
IF(Table1[[#This Row],[FIMS Scale]]="",1/Table1[[#This Row],[Scale]],Table1[[#This Row],[FIMS Scale]]/Table1[[#This Row],[Scale]]))</f>
        <v>1</v>
      </c>
      <c r="K214" s="7">
        <f>IF(Table1[[#This Row],[Address Original]]&gt;0,Table1[[#This Row],[Address Original]]-40001,"")</f>
        <v>483</v>
      </c>
      <c r="L214" s="1">
        <v>40484</v>
      </c>
      <c r="M214" s="1" t="s">
        <v>32</v>
      </c>
      <c r="O214" s="1"/>
      <c r="P214" s="5" t="s">
        <v>2122</v>
      </c>
      <c r="Y214" s="15"/>
      <c r="Z214" s="5"/>
      <c r="AA214" s="12"/>
      <c r="AB214" s="7" t="s">
        <v>2584</v>
      </c>
      <c r="AC214" s="5" t="s">
        <v>878</v>
      </c>
      <c r="AD214" s="1" t="s">
        <v>31</v>
      </c>
      <c r="AL214"/>
    </row>
    <row r="215" spans="1:38" customFormat="1" ht="18" thickBot="1" x14ac:dyDescent="0.4">
      <c r="A215" s="17" t="s">
        <v>1911</v>
      </c>
      <c r="B215" s="17"/>
      <c r="C215" s="17"/>
      <c r="D215" s="17"/>
      <c r="E215" s="17"/>
      <c r="F215" s="17"/>
      <c r="G215" s="17"/>
      <c r="H215" s="17" t="str">
        <f>IF(OR(Table1[[#This Row],[Unit]]="W",Table1[[#This Row],[Unit]]="VAR",Table1[[#This Row],[Unit]]="VA",Table1[[#This Row],[Unit]]="Wh"),1000,
IF(OR(Table1[[#This Row],[Unit]]="MW",Table1[[#This Row],[Unit]]="MVAR",Table1[[#This Row],[Unit]]="MVA",Table1[[#This Row],[Unit]]="MWh",Table1[[#This Row],[Unit]]="kV"),0.001,
IF(OR(Table1[[#This Row],[Unit]]="mA",Table1[[#This Row],[Unit]]="mV"),1000,"")))</f>
        <v/>
      </c>
      <c r="I215" s="18"/>
      <c r="J215" s="17" t="str">
        <f>IF(ISBLANK(Table1[[#This Row],[Scale]]),
IF(Table1[[#This Row],[FIMS Scale]]="","",Table1[[#This Row],[FIMS Scale]]),
IF(Table1[[#This Row],[FIMS Scale]]="",1/Table1[[#This Row],[Scale]],Table1[[#This Row],[FIMS Scale]]/Table1[[#This Row],[Scale]]))</f>
        <v/>
      </c>
      <c r="K215" s="17" t="str">
        <f>IF(Table1[[#This Row],[Address Original]]&gt;0,Table1[[#This Row],[Address Original]]-40001,"")</f>
        <v/>
      </c>
      <c r="L215" s="17"/>
      <c r="M215" s="17"/>
      <c r="N215" s="17"/>
      <c r="O215" s="17"/>
      <c r="P215" s="17"/>
      <c r="Q215" s="17" t="s">
        <v>2582</v>
      </c>
      <c r="R215" s="17"/>
      <c r="S215" s="17"/>
      <c r="T215" s="17"/>
      <c r="U215" s="17"/>
      <c r="V215" s="17"/>
      <c r="W215" s="17">
        <v>2000</v>
      </c>
      <c r="X215" s="17">
        <v>20</v>
      </c>
      <c r="Y215" s="17">
        <v>98</v>
      </c>
      <c r="Z215" s="17"/>
      <c r="AA215" s="17"/>
      <c r="AB215" s="17"/>
      <c r="AC215" s="17"/>
      <c r="AD215" s="17"/>
      <c r="AE215" s="17"/>
      <c r="AF215" s="17"/>
      <c r="AG215" s="17"/>
      <c r="AH215" s="17"/>
      <c r="AI215" s="17"/>
    </row>
    <row r="216" spans="1:38" ht="15" customHeight="1" thickTop="1" x14ac:dyDescent="0.3">
      <c r="A216" s="1" t="s">
        <v>272</v>
      </c>
      <c r="C216" s="1" t="s">
        <v>273</v>
      </c>
      <c r="D216" s="1" t="s">
        <v>34</v>
      </c>
      <c r="E216" s="1" t="s">
        <v>874</v>
      </c>
      <c r="F216" s="1">
        <v>1</v>
      </c>
      <c r="H216" s="1" t="str">
        <f>IF(OR(Table1[[#This Row],[Unit]]="W",Table1[[#This Row],[Unit]]="VAR",Table1[[#This Row],[Unit]]="VA",Table1[[#This Row],[Unit]]="Wh"),1000,
IF(OR(Table1[[#This Row],[Unit]]="MW",Table1[[#This Row],[Unit]]="MVAR",Table1[[#This Row],[Unit]]="MVA",Table1[[#This Row],[Unit]]="MWh",Table1[[#This Row],[Unit]]="kV"),0.001,
IF(OR(Table1[[#This Row],[Unit]]="mA",Table1[[#This Row],[Unit]]="mV"),1000,"")))</f>
        <v/>
      </c>
      <c r="J216" s="1" t="str">
        <f>IF(ISBLANK(Table1[[#This Row],[Scale]]),
IF(Table1[[#This Row],[FIMS Scale]]="","",Table1[[#This Row],[FIMS Scale]]),
IF(Table1[[#This Row],[FIMS Scale]]="",1/Table1[[#This Row],[Scale]],Table1[[#This Row],[FIMS Scale]]/Table1[[#This Row],[Scale]]))</f>
        <v/>
      </c>
      <c r="K216" s="7">
        <f>IF(Table1[[#This Row],[Address Original]]&gt;0,Table1[[#This Row],[Address Original]]-40001,"")</f>
        <v>400</v>
      </c>
      <c r="L216" s="1">
        <v>40401</v>
      </c>
      <c r="M216" s="1" t="s">
        <v>32</v>
      </c>
      <c r="O216" s="1"/>
      <c r="P216" s="5" t="s">
        <v>2123</v>
      </c>
      <c r="Y216" s="15"/>
      <c r="Z216" s="5"/>
      <c r="AA216" s="12"/>
      <c r="AB216" s="7" t="s">
        <v>2584</v>
      </c>
      <c r="AC216" s="5" t="s">
        <v>879</v>
      </c>
      <c r="AD216" s="1" t="s">
        <v>31</v>
      </c>
      <c r="AL216"/>
    </row>
    <row r="217" spans="1:38" ht="15" customHeight="1" x14ac:dyDescent="0.3">
      <c r="A217" s="1" t="s">
        <v>274</v>
      </c>
      <c r="C217" s="1" t="s">
        <v>275</v>
      </c>
      <c r="D217" s="1" t="s">
        <v>34</v>
      </c>
      <c r="F217" s="1">
        <v>1</v>
      </c>
      <c r="H217" s="1" t="str">
        <f>IF(OR(Table1[[#This Row],[Unit]]="W",Table1[[#This Row],[Unit]]="VAR",Table1[[#This Row],[Unit]]="VA",Table1[[#This Row],[Unit]]="Wh"),1000,
IF(OR(Table1[[#This Row],[Unit]]="MW",Table1[[#This Row],[Unit]]="MVAR",Table1[[#This Row],[Unit]]="MVA",Table1[[#This Row],[Unit]]="MWh",Table1[[#This Row],[Unit]]="kV"),0.001,
IF(OR(Table1[[#This Row],[Unit]]="mA",Table1[[#This Row],[Unit]]="mV"),1000,"")))</f>
        <v/>
      </c>
      <c r="J217" s="1" t="str">
        <f>IF(ISBLANK(Table1[[#This Row],[Scale]]),
IF(Table1[[#This Row],[FIMS Scale]]="","",Table1[[#This Row],[FIMS Scale]]),
IF(Table1[[#This Row],[FIMS Scale]]="",1/Table1[[#This Row],[Scale]],Table1[[#This Row],[FIMS Scale]]/Table1[[#This Row],[Scale]]))</f>
        <v/>
      </c>
      <c r="K217" s="7">
        <f>IF(Table1[[#This Row],[Address Original]]&gt;0,Table1[[#This Row],[Address Original]]-40001,"")</f>
        <v>401</v>
      </c>
      <c r="L217" s="1">
        <v>40402</v>
      </c>
      <c r="M217" s="1" t="s">
        <v>32</v>
      </c>
      <c r="O217" s="1"/>
      <c r="P217" s="5" t="s">
        <v>2124</v>
      </c>
      <c r="Y217" s="15"/>
      <c r="Z217" s="5"/>
      <c r="AA217" s="12"/>
      <c r="AB217" s="7" t="s">
        <v>2584</v>
      </c>
      <c r="AC217" s="5" t="s">
        <v>880</v>
      </c>
      <c r="AD217" s="1" t="s">
        <v>31</v>
      </c>
      <c r="AL217"/>
    </row>
    <row r="218" spans="1:38" ht="15" customHeight="1" x14ac:dyDescent="0.3">
      <c r="A218" s="1" t="s">
        <v>276</v>
      </c>
      <c r="C218" s="1" t="s">
        <v>277</v>
      </c>
      <c r="D218" s="1" t="s">
        <v>34</v>
      </c>
      <c r="E218" s="1" t="s">
        <v>874</v>
      </c>
      <c r="F218" s="1">
        <v>1</v>
      </c>
      <c r="H218" s="1" t="str">
        <f>IF(OR(Table1[[#This Row],[Unit]]="W",Table1[[#This Row],[Unit]]="VAR",Table1[[#This Row],[Unit]]="VA",Table1[[#This Row],[Unit]]="Wh"),1000,
IF(OR(Table1[[#This Row],[Unit]]="MW",Table1[[#This Row],[Unit]]="MVAR",Table1[[#This Row],[Unit]]="MVA",Table1[[#This Row],[Unit]]="MWh",Table1[[#This Row],[Unit]]="kV"),0.001,
IF(OR(Table1[[#This Row],[Unit]]="mA",Table1[[#This Row],[Unit]]="mV"),1000,"")))</f>
        <v/>
      </c>
      <c r="J218" s="1" t="str">
        <f>IF(ISBLANK(Table1[[#This Row],[Scale]]),
IF(Table1[[#This Row],[FIMS Scale]]="","",Table1[[#This Row],[FIMS Scale]]),
IF(Table1[[#This Row],[FIMS Scale]]="",1/Table1[[#This Row],[Scale]],Table1[[#This Row],[FIMS Scale]]/Table1[[#This Row],[Scale]]))</f>
        <v/>
      </c>
      <c r="K218" s="7">
        <f>IF(Table1[[#This Row],[Address Original]]&gt;0,Table1[[#This Row],[Address Original]]-40001,"")</f>
        <v>402</v>
      </c>
      <c r="L218" s="1">
        <v>40403</v>
      </c>
      <c r="M218" s="1" t="s">
        <v>32</v>
      </c>
      <c r="O218" s="1"/>
      <c r="P218" s="5" t="s">
        <v>2125</v>
      </c>
      <c r="Y218" s="15"/>
      <c r="Z218" s="5"/>
      <c r="AA218" s="12"/>
      <c r="AB218" s="7" t="s">
        <v>2584</v>
      </c>
      <c r="AC218" s="5" t="s">
        <v>881</v>
      </c>
      <c r="AD218" s="1" t="s">
        <v>31</v>
      </c>
      <c r="AL218"/>
    </row>
    <row r="219" spans="1:38" ht="15" customHeight="1" x14ac:dyDescent="0.3">
      <c r="A219" s="1" t="s">
        <v>278</v>
      </c>
      <c r="C219" s="1" t="s">
        <v>279</v>
      </c>
      <c r="D219" s="1" t="s">
        <v>34</v>
      </c>
      <c r="F219" s="1">
        <v>1</v>
      </c>
      <c r="H219" s="1" t="str">
        <f>IF(OR(Table1[[#This Row],[Unit]]="W",Table1[[#This Row],[Unit]]="VAR",Table1[[#This Row],[Unit]]="VA",Table1[[#This Row],[Unit]]="Wh"),1000,
IF(OR(Table1[[#This Row],[Unit]]="MW",Table1[[#This Row],[Unit]]="MVAR",Table1[[#This Row],[Unit]]="MVA",Table1[[#This Row],[Unit]]="MWh",Table1[[#This Row],[Unit]]="kV"),0.001,
IF(OR(Table1[[#This Row],[Unit]]="mA",Table1[[#This Row],[Unit]]="mV"),1000,"")))</f>
        <v/>
      </c>
      <c r="J219" s="1" t="str">
        <f>IF(ISBLANK(Table1[[#This Row],[Scale]]),
IF(Table1[[#This Row],[FIMS Scale]]="","",Table1[[#This Row],[FIMS Scale]]),
IF(Table1[[#This Row],[FIMS Scale]]="",1/Table1[[#This Row],[Scale]],Table1[[#This Row],[FIMS Scale]]/Table1[[#This Row],[Scale]]))</f>
        <v/>
      </c>
      <c r="K219" s="7">
        <f>IF(Table1[[#This Row],[Address Original]]&gt;0,Table1[[#This Row],[Address Original]]-40001,"")</f>
        <v>403</v>
      </c>
      <c r="L219" s="1">
        <v>40404</v>
      </c>
      <c r="M219" s="1" t="s">
        <v>32</v>
      </c>
      <c r="O219" s="1"/>
      <c r="P219" s="5" t="s">
        <v>2126</v>
      </c>
      <c r="Y219" s="15"/>
      <c r="Z219" s="5"/>
      <c r="AA219" s="12"/>
      <c r="AB219" s="7" t="s">
        <v>2584</v>
      </c>
      <c r="AC219" s="5" t="s">
        <v>522</v>
      </c>
      <c r="AD219" s="1" t="s">
        <v>31</v>
      </c>
      <c r="AL219"/>
    </row>
    <row r="220" spans="1:38" ht="15" customHeight="1" x14ac:dyDescent="0.3">
      <c r="A220" s="1" t="s">
        <v>280</v>
      </c>
      <c r="C220" s="1" t="s">
        <v>281</v>
      </c>
      <c r="D220" s="1" t="s">
        <v>34</v>
      </c>
      <c r="F220" s="1">
        <v>1</v>
      </c>
      <c r="H220" s="1" t="str">
        <f>IF(OR(Table1[[#This Row],[Unit]]="W",Table1[[#This Row],[Unit]]="VAR",Table1[[#This Row],[Unit]]="VA",Table1[[#This Row],[Unit]]="Wh"),1000,
IF(OR(Table1[[#This Row],[Unit]]="MW",Table1[[#This Row],[Unit]]="MVAR",Table1[[#This Row],[Unit]]="MVA",Table1[[#This Row],[Unit]]="MWh",Table1[[#This Row],[Unit]]="kV"),0.001,
IF(OR(Table1[[#This Row],[Unit]]="mA",Table1[[#This Row],[Unit]]="mV"),1000,"")))</f>
        <v/>
      </c>
      <c r="J220" s="1" t="str">
        <f>IF(ISBLANK(Table1[[#This Row],[Scale]]),
IF(Table1[[#This Row],[FIMS Scale]]="","",Table1[[#This Row],[FIMS Scale]]),
IF(Table1[[#This Row],[FIMS Scale]]="",1/Table1[[#This Row],[Scale]],Table1[[#This Row],[FIMS Scale]]/Table1[[#This Row],[Scale]]))</f>
        <v/>
      </c>
      <c r="K220" s="7">
        <f>IF(Table1[[#This Row],[Address Original]]&gt;0,Table1[[#This Row],[Address Original]]-40001,"")</f>
        <v>404</v>
      </c>
      <c r="L220" s="1">
        <v>40405</v>
      </c>
      <c r="M220" s="1" t="s">
        <v>32</v>
      </c>
      <c r="O220" s="1"/>
      <c r="P220" s="5" t="s">
        <v>2127</v>
      </c>
      <c r="Y220" s="15"/>
      <c r="Z220" s="5"/>
      <c r="AA220" s="12"/>
      <c r="AB220" s="7" t="s">
        <v>2584</v>
      </c>
      <c r="AC220" s="5" t="s">
        <v>523</v>
      </c>
      <c r="AD220" s="1" t="s">
        <v>31</v>
      </c>
      <c r="AL220"/>
    </row>
    <row r="221" spans="1:38" ht="15" customHeight="1" x14ac:dyDescent="0.3">
      <c r="A221" s="1" t="s">
        <v>282</v>
      </c>
      <c r="C221" s="1" t="s">
        <v>283</v>
      </c>
      <c r="D221" s="1" t="s">
        <v>34</v>
      </c>
      <c r="F221" s="1">
        <v>1</v>
      </c>
      <c r="H221" s="1" t="str">
        <f>IF(OR(Table1[[#This Row],[Unit]]="W",Table1[[#This Row],[Unit]]="VAR",Table1[[#This Row],[Unit]]="VA",Table1[[#This Row],[Unit]]="Wh"),1000,
IF(OR(Table1[[#This Row],[Unit]]="MW",Table1[[#This Row],[Unit]]="MVAR",Table1[[#This Row],[Unit]]="MVA",Table1[[#This Row],[Unit]]="MWh",Table1[[#This Row],[Unit]]="kV"),0.001,
IF(OR(Table1[[#This Row],[Unit]]="mA",Table1[[#This Row],[Unit]]="mV"),1000,"")))</f>
        <v/>
      </c>
      <c r="J221" s="1" t="str">
        <f>IF(ISBLANK(Table1[[#This Row],[Scale]]),
IF(Table1[[#This Row],[FIMS Scale]]="","",Table1[[#This Row],[FIMS Scale]]),
IF(Table1[[#This Row],[FIMS Scale]]="",1/Table1[[#This Row],[Scale]],Table1[[#This Row],[FIMS Scale]]/Table1[[#This Row],[Scale]]))</f>
        <v/>
      </c>
      <c r="K221" s="7">
        <f>IF(Table1[[#This Row],[Address Original]]&gt;0,Table1[[#This Row],[Address Original]]-40001,"")</f>
        <v>405</v>
      </c>
      <c r="L221" s="1">
        <v>40406</v>
      </c>
      <c r="M221" s="1" t="s">
        <v>32</v>
      </c>
      <c r="O221" s="1"/>
      <c r="P221" s="5" t="s">
        <v>2128</v>
      </c>
      <c r="Y221" s="15"/>
      <c r="Z221" s="5"/>
      <c r="AA221" s="12"/>
      <c r="AB221" s="7" t="s">
        <v>2584</v>
      </c>
      <c r="AC221" s="5" t="s">
        <v>524</v>
      </c>
      <c r="AD221" s="1" t="s">
        <v>31</v>
      </c>
      <c r="AL221"/>
    </row>
    <row r="222" spans="1:38" ht="15" customHeight="1" x14ac:dyDescent="0.3">
      <c r="A222" s="1" t="s">
        <v>284</v>
      </c>
      <c r="C222" s="1" t="s">
        <v>285</v>
      </c>
      <c r="D222" s="1" t="s">
        <v>34</v>
      </c>
      <c r="F222" s="1">
        <v>1</v>
      </c>
      <c r="H222" s="1" t="str">
        <f>IF(OR(Table1[[#This Row],[Unit]]="W",Table1[[#This Row],[Unit]]="VAR",Table1[[#This Row],[Unit]]="VA",Table1[[#This Row],[Unit]]="Wh"),1000,
IF(OR(Table1[[#This Row],[Unit]]="MW",Table1[[#This Row],[Unit]]="MVAR",Table1[[#This Row],[Unit]]="MVA",Table1[[#This Row],[Unit]]="MWh",Table1[[#This Row],[Unit]]="kV"),0.001,
IF(OR(Table1[[#This Row],[Unit]]="mA",Table1[[#This Row],[Unit]]="mV"),1000,"")))</f>
        <v/>
      </c>
      <c r="J222" s="1" t="str">
        <f>IF(ISBLANK(Table1[[#This Row],[Scale]]),
IF(Table1[[#This Row],[FIMS Scale]]="","",Table1[[#This Row],[FIMS Scale]]),
IF(Table1[[#This Row],[FIMS Scale]]="",1/Table1[[#This Row],[Scale]],Table1[[#This Row],[FIMS Scale]]/Table1[[#This Row],[Scale]]))</f>
        <v/>
      </c>
      <c r="K222" s="7">
        <f>IF(Table1[[#This Row],[Address Original]]&gt;0,Table1[[#This Row],[Address Original]]-40001,"")</f>
        <v>410</v>
      </c>
      <c r="L222" s="1">
        <v>40411</v>
      </c>
      <c r="M222" s="1" t="s">
        <v>32</v>
      </c>
      <c r="O222" s="1"/>
      <c r="P222" s="5" t="s">
        <v>2129</v>
      </c>
      <c r="Y222" s="15"/>
      <c r="Z222" s="5"/>
      <c r="AA222" s="12"/>
      <c r="AB222" s="7" t="s">
        <v>2584</v>
      </c>
      <c r="AC222" s="5" t="s">
        <v>525</v>
      </c>
      <c r="AD222" s="1" t="s">
        <v>31</v>
      </c>
      <c r="AL222"/>
    </row>
    <row r="223" spans="1:38" ht="15" customHeight="1" x14ac:dyDescent="0.3">
      <c r="A223" s="1" t="s">
        <v>286</v>
      </c>
      <c r="C223" s="1" t="s">
        <v>303</v>
      </c>
      <c r="D223" s="1" t="s">
        <v>34</v>
      </c>
      <c r="F223" s="1">
        <v>1</v>
      </c>
      <c r="H223" s="1" t="str">
        <f>IF(OR(Table1[[#This Row],[Unit]]="W",Table1[[#This Row],[Unit]]="VAR",Table1[[#This Row],[Unit]]="VA",Table1[[#This Row],[Unit]]="Wh"),1000,
IF(OR(Table1[[#This Row],[Unit]]="MW",Table1[[#This Row],[Unit]]="MVAR",Table1[[#This Row],[Unit]]="MVA",Table1[[#This Row],[Unit]]="MWh",Table1[[#This Row],[Unit]]="kV"),0.001,
IF(OR(Table1[[#This Row],[Unit]]="mA",Table1[[#This Row],[Unit]]="mV"),1000,"")))</f>
        <v/>
      </c>
      <c r="J223" s="1" t="str">
        <f>IF(ISBLANK(Table1[[#This Row],[Scale]]),
IF(Table1[[#This Row],[FIMS Scale]]="","",Table1[[#This Row],[FIMS Scale]]),
IF(Table1[[#This Row],[FIMS Scale]]="",1/Table1[[#This Row],[Scale]],Table1[[#This Row],[FIMS Scale]]/Table1[[#This Row],[Scale]]))</f>
        <v/>
      </c>
      <c r="K223" s="7">
        <f>IF(Table1[[#This Row],[Address Original]]&gt;0,Table1[[#This Row],[Address Original]]-40001,"")</f>
        <v>411</v>
      </c>
      <c r="L223" s="1">
        <v>40412</v>
      </c>
      <c r="M223" s="1" t="s">
        <v>32</v>
      </c>
      <c r="O223" s="1"/>
      <c r="P223" s="5" t="s">
        <v>2130</v>
      </c>
      <c r="Y223" s="15"/>
      <c r="Z223" s="5"/>
      <c r="AA223" s="12"/>
      <c r="AB223" s="7" t="s">
        <v>2584</v>
      </c>
      <c r="AC223" s="5" t="s">
        <v>548</v>
      </c>
      <c r="AD223" s="1" t="s">
        <v>31</v>
      </c>
      <c r="AL223"/>
    </row>
    <row r="224" spans="1:38" ht="15" customHeight="1" x14ac:dyDescent="0.3">
      <c r="A224" s="1" t="s">
        <v>287</v>
      </c>
      <c r="C224" s="1" t="s">
        <v>304</v>
      </c>
      <c r="D224" s="1" t="s">
        <v>34</v>
      </c>
      <c r="F224" s="1">
        <v>1</v>
      </c>
      <c r="H224" s="1" t="str">
        <f>IF(OR(Table1[[#This Row],[Unit]]="W",Table1[[#This Row],[Unit]]="VAR",Table1[[#This Row],[Unit]]="VA",Table1[[#This Row],[Unit]]="Wh"),1000,
IF(OR(Table1[[#This Row],[Unit]]="MW",Table1[[#This Row],[Unit]]="MVAR",Table1[[#This Row],[Unit]]="MVA",Table1[[#This Row],[Unit]]="MWh",Table1[[#This Row],[Unit]]="kV"),0.001,
IF(OR(Table1[[#This Row],[Unit]]="mA",Table1[[#This Row],[Unit]]="mV"),1000,"")))</f>
        <v/>
      </c>
      <c r="J224" s="1" t="str">
        <f>IF(ISBLANK(Table1[[#This Row],[Scale]]),
IF(Table1[[#This Row],[FIMS Scale]]="","",Table1[[#This Row],[FIMS Scale]]),
IF(Table1[[#This Row],[FIMS Scale]]="",1/Table1[[#This Row],[Scale]],Table1[[#This Row],[FIMS Scale]]/Table1[[#This Row],[Scale]]))</f>
        <v/>
      </c>
      <c r="K224" s="7">
        <f>IF(Table1[[#This Row],[Address Original]]&gt;0,Table1[[#This Row],[Address Original]]-40001,"")</f>
        <v>412</v>
      </c>
      <c r="L224" s="1">
        <v>40413</v>
      </c>
      <c r="M224" s="1" t="s">
        <v>32</v>
      </c>
      <c r="O224" s="1"/>
      <c r="P224" s="5" t="s">
        <v>2131</v>
      </c>
      <c r="Y224" s="15"/>
      <c r="Z224" s="5"/>
      <c r="AA224" s="12"/>
      <c r="AB224" s="7" t="s">
        <v>2584</v>
      </c>
      <c r="AC224" s="5" t="s">
        <v>549</v>
      </c>
      <c r="AD224" s="1" t="s">
        <v>31</v>
      </c>
      <c r="AL224"/>
    </row>
    <row r="225" spans="1:38" ht="15" customHeight="1" x14ac:dyDescent="0.3">
      <c r="A225" s="1" t="s">
        <v>288</v>
      </c>
      <c r="C225" s="1" t="s">
        <v>305</v>
      </c>
      <c r="D225" s="1" t="s">
        <v>34</v>
      </c>
      <c r="F225" s="1">
        <v>1</v>
      </c>
      <c r="H225" s="1" t="str">
        <f>IF(OR(Table1[[#This Row],[Unit]]="W",Table1[[#This Row],[Unit]]="VAR",Table1[[#This Row],[Unit]]="VA",Table1[[#This Row],[Unit]]="Wh"),1000,
IF(OR(Table1[[#This Row],[Unit]]="MW",Table1[[#This Row],[Unit]]="MVAR",Table1[[#This Row],[Unit]]="MVA",Table1[[#This Row],[Unit]]="MWh",Table1[[#This Row],[Unit]]="kV"),0.001,
IF(OR(Table1[[#This Row],[Unit]]="mA",Table1[[#This Row],[Unit]]="mV"),1000,"")))</f>
        <v/>
      </c>
      <c r="J225" s="1" t="str">
        <f>IF(ISBLANK(Table1[[#This Row],[Scale]]),
IF(Table1[[#This Row],[FIMS Scale]]="","",Table1[[#This Row],[FIMS Scale]]),
IF(Table1[[#This Row],[FIMS Scale]]="",1/Table1[[#This Row],[Scale]],Table1[[#This Row],[FIMS Scale]]/Table1[[#This Row],[Scale]]))</f>
        <v/>
      </c>
      <c r="K225" s="7">
        <f>IF(Table1[[#This Row],[Address Original]]&gt;0,Table1[[#This Row],[Address Original]]-40001,"")</f>
        <v>413</v>
      </c>
      <c r="L225" s="1">
        <v>40414</v>
      </c>
      <c r="M225" s="1" t="s">
        <v>32</v>
      </c>
      <c r="O225" s="1"/>
      <c r="P225" s="5" t="s">
        <v>2132</v>
      </c>
      <c r="Y225" s="15"/>
      <c r="Z225" s="5"/>
      <c r="AA225" s="12"/>
      <c r="AB225" s="7" t="s">
        <v>2584</v>
      </c>
      <c r="AC225" s="5" t="s">
        <v>550</v>
      </c>
      <c r="AD225" s="1" t="s">
        <v>31</v>
      </c>
      <c r="AL225"/>
    </row>
    <row r="226" spans="1:38" ht="15" customHeight="1" x14ac:dyDescent="0.3">
      <c r="A226" s="1" t="s">
        <v>289</v>
      </c>
      <c r="C226" s="1" t="s">
        <v>306</v>
      </c>
      <c r="D226" s="1" t="s">
        <v>34</v>
      </c>
      <c r="F226" s="1">
        <v>1</v>
      </c>
      <c r="H226" s="1" t="str">
        <f>IF(OR(Table1[[#This Row],[Unit]]="W",Table1[[#This Row],[Unit]]="VAR",Table1[[#This Row],[Unit]]="VA",Table1[[#This Row],[Unit]]="Wh"),1000,
IF(OR(Table1[[#This Row],[Unit]]="MW",Table1[[#This Row],[Unit]]="MVAR",Table1[[#This Row],[Unit]]="MVA",Table1[[#This Row],[Unit]]="MWh",Table1[[#This Row],[Unit]]="kV"),0.001,
IF(OR(Table1[[#This Row],[Unit]]="mA",Table1[[#This Row],[Unit]]="mV"),1000,"")))</f>
        <v/>
      </c>
      <c r="J226" s="1" t="str">
        <f>IF(ISBLANK(Table1[[#This Row],[Scale]]),
IF(Table1[[#This Row],[FIMS Scale]]="","",Table1[[#This Row],[FIMS Scale]]),
IF(Table1[[#This Row],[FIMS Scale]]="",1/Table1[[#This Row],[Scale]],Table1[[#This Row],[FIMS Scale]]/Table1[[#This Row],[Scale]]))</f>
        <v/>
      </c>
      <c r="K226" s="7">
        <f>IF(Table1[[#This Row],[Address Original]]&gt;0,Table1[[#This Row],[Address Original]]-40001,"")</f>
        <v>414</v>
      </c>
      <c r="L226" s="1">
        <v>40415</v>
      </c>
      <c r="M226" s="1" t="s">
        <v>32</v>
      </c>
      <c r="O226" s="1"/>
      <c r="P226" s="5" t="s">
        <v>2133</v>
      </c>
      <c r="Y226" s="15"/>
      <c r="Z226" s="5"/>
      <c r="AA226" s="12"/>
      <c r="AB226" s="7" t="s">
        <v>2584</v>
      </c>
      <c r="AC226" s="5" t="s">
        <v>551</v>
      </c>
      <c r="AD226" s="1" t="s">
        <v>31</v>
      </c>
      <c r="AL226"/>
    </row>
    <row r="227" spans="1:38" ht="15" customHeight="1" x14ac:dyDescent="0.3">
      <c r="A227" s="1" t="s">
        <v>290</v>
      </c>
      <c r="C227" s="1" t="s">
        <v>307</v>
      </c>
      <c r="D227" s="1" t="s">
        <v>34</v>
      </c>
      <c r="F227" s="1">
        <v>1</v>
      </c>
      <c r="H227" s="1" t="str">
        <f>IF(OR(Table1[[#This Row],[Unit]]="W",Table1[[#This Row],[Unit]]="VAR",Table1[[#This Row],[Unit]]="VA",Table1[[#This Row],[Unit]]="Wh"),1000,
IF(OR(Table1[[#This Row],[Unit]]="MW",Table1[[#This Row],[Unit]]="MVAR",Table1[[#This Row],[Unit]]="MVA",Table1[[#This Row],[Unit]]="MWh",Table1[[#This Row],[Unit]]="kV"),0.001,
IF(OR(Table1[[#This Row],[Unit]]="mA",Table1[[#This Row],[Unit]]="mV"),1000,"")))</f>
        <v/>
      </c>
      <c r="J227" s="1" t="str">
        <f>IF(ISBLANK(Table1[[#This Row],[Scale]]),
IF(Table1[[#This Row],[FIMS Scale]]="","",Table1[[#This Row],[FIMS Scale]]),
IF(Table1[[#This Row],[FIMS Scale]]="",1/Table1[[#This Row],[Scale]],Table1[[#This Row],[FIMS Scale]]/Table1[[#This Row],[Scale]]))</f>
        <v/>
      </c>
      <c r="K227" s="7">
        <f>IF(Table1[[#This Row],[Address Original]]&gt;0,Table1[[#This Row],[Address Original]]-40001,"")</f>
        <v>415</v>
      </c>
      <c r="L227" s="1">
        <v>40416</v>
      </c>
      <c r="M227" s="1" t="s">
        <v>32</v>
      </c>
      <c r="O227" s="1"/>
      <c r="P227" s="5" t="s">
        <v>2134</v>
      </c>
      <c r="Y227" s="15"/>
      <c r="Z227" s="5"/>
      <c r="AA227" s="12"/>
      <c r="AB227" s="7" t="s">
        <v>2584</v>
      </c>
      <c r="AC227" s="5" t="s">
        <v>552</v>
      </c>
      <c r="AD227" s="1" t="s">
        <v>31</v>
      </c>
      <c r="AL227"/>
    </row>
    <row r="228" spans="1:38" ht="15" customHeight="1" x14ac:dyDescent="0.3">
      <c r="A228" s="1" t="s">
        <v>291</v>
      </c>
      <c r="C228" s="1" t="s">
        <v>308</v>
      </c>
      <c r="D228" s="1" t="s">
        <v>34</v>
      </c>
      <c r="F228" s="1">
        <v>1</v>
      </c>
      <c r="H228" s="1" t="str">
        <f>IF(OR(Table1[[#This Row],[Unit]]="W",Table1[[#This Row],[Unit]]="VAR",Table1[[#This Row],[Unit]]="VA",Table1[[#This Row],[Unit]]="Wh"),1000,
IF(OR(Table1[[#This Row],[Unit]]="MW",Table1[[#This Row],[Unit]]="MVAR",Table1[[#This Row],[Unit]]="MVA",Table1[[#This Row],[Unit]]="MWh",Table1[[#This Row],[Unit]]="kV"),0.001,
IF(OR(Table1[[#This Row],[Unit]]="mA",Table1[[#This Row],[Unit]]="mV"),1000,"")))</f>
        <v/>
      </c>
      <c r="J228" s="1" t="str">
        <f>IF(ISBLANK(Table1[[#This Row],[Scale]]),
IF(Table1[[#This Row],[FIMS Scale]]="","",Table1[[#This Row],[FIMS Scale]]),
IF(Table1[[#This Row],[FIMS Scale]]="",1/Table1[[#This Row],[Scale]],Table1[[#This Row],[FIMS Scale]]/Table1[[#This Row],[Scale]]))</f>
        <v/>
      </c>
      <c r="K228" s="7">
        <f>IF(Table1[[#This Row],[Address Original]]&gt;0,Table1[[#This Row],[Address Original]]-40001,"")</f>
        <v>416</v>
      </c>
      <c r="L228" s="1">
        <v>40417</v>
      </c>
      <c r="M228" s="1" t="s">
        <v>32</v>
      </c>
      <c r="O228" s="1"/>
      <c r="P228" s="5" t="s">
        <v>2135</v>
      </c>
      <c r="Y228" s="15"/>
      <c r="Z228" s="5"/>
      <c r="AA228" s="12"/>
      <c r="AB228" s="7" t="s">
        <v>2584</v>
      </c>
      <c r="AC228" s="5" t="s">
        <v>553</v>
      </c>
      <c r="AD228" s="1" t="s">
        <v>31</v>
      </c>
      <c r="AL228"/>
    </row>
    <row r="229" spans="1:38" ht="15" customHeight="1" x14ac:dyDescent="0.3">
      <c r="A229" s="1" t="s">
        <v>292</v>
      </c>
      <c r="C229" s="1" t="s">
        <v>309</v>
      </c>
      <c r="D229" s="1" t="s">
        <v>34</v>
      </c>
      <c r="F229" s="1">
        <v>1</v>
      </c>
      <c r="H229" s="1" t="str">
        <f>IF(OR(Table1[[#This Row],[Unit]]="W",Table1[[#This Row],[Unit]]="VAR",Table1[[#This Row],[Unit]]="VA",Table1[[#This Row],[Unit]]="Wh"),1000,
IF(OR(Table1[[#This Row],[Unit]]="MW",Table1[[#This Row],[Unit]]="MVAR",Table1[[#This Row],[Unit]]="MVA",Table1[[#This Row],[Unit]]="MWh",Table1[[#This Row],[Unit]]="kV"),0.001,
IF(OR(Table1[[#This Row],[Unit]]="mA",Table1[[#This Row],[Unit]]="mV"),1000,"")))</f>
        <v/>
      </c>
      <c r="J229" s="1" t="str">
        <f>IF(ISBLANK(Table1[[#This Row],[Scale]]),
IF(Table1[[#This Row],[FIMS Scale]]="","",Table1[[#This Row],[FIMS Scale]]),
IF(Table1[[#This Row],[FIMS Scale]]="",1/Table1[[#This Row],[Scale]],Table1[[#This Row],[FIMS Scale]]/Table1[[#This Row],[Scale]]))</f>
        <v/>
      </c>
      <c r="K229" s="7">
        <f>IF(Table1[[#This Row],[Address Original]]&gt;0,Table1[[#This Row],[Address Original]]-40001,"")</f>
        <v>417</v>
      </c>
      <c r="L229" s="1">
        <v>40418</v>
      </c>
      <c r="M229" s="1" t="s">
        <v>32</v>
      </c>
      <c r="O229" s="1"/>
      <c r="P229" s="5" t="s">
        <v>2136</v>
      </c>
      <c r="Y229" s="15"/>
      <c r="Z229" s="5"/>
      <c r="AA229" s="12"/>
      <c r="AB229" s="7" t="s">
        <v>2584</v>
      </c>
      <c r="AC229" s="5" t="s">
        <v>554</v>
      </c>
      <c r="AD229" s="1" t="s">
        <v>31</v>
      </c>
      <c r="AL229"/>
    </row>
    <row r="230" spans="1:38" ht="15" customHeight="1" x14ac:dyDescent="0.3">
      <c r="A230" s="1" t="s">
        <v>293</v>
      </c>
      <c r="C230" s="1" t="s">
        <v>310</v>
      </c>
      <c r="D230" s="1" t="s">
        <v>34</v>
      </c>
      <c r="F230" s="1">
        <v>1</v>
      </c>
      <c r="H230" s="1" t="str">
        <f>IF(OR(Table1[[#This Row],[Unit]]="W",Table1[[#This Row],[Unit]]="VAR",Table1[[#This Row],[Unit]]="VA",Table1[[#This Row],[Unit]]="Wh"),1000,
IF(OR(Table1[[#This Row],[Unit]]="MW",Table1[[#This Row],[Unit]]="MVAR",Table1[[#This Row],[Unit]]="MVA",Table1[[#This Row],[Unit]]="MWh",Table1[[#This Row],[Unit]]="kV"),0.001,
IF(OR(Table1[[#This Row],[Unit]]="mA",Table1[[#This Row],[Unit]]="mV"),1000,"")))</f>
        <v/>
      </c>
      <c r="J230" s="1" t="str">
        <f>IF(ISBLANK(Table1[[#This Row],[Scale]]),
IF(Table1[[#This Row],[FIMS Scale]]="","",Table1[[#This Row],[FIMS Scale]]),
IF(Table1[[#This Row],[FIMS Scale]]="",1/Table1[[#This Row],[Scale]],Table1[[#This Row],[FIMS Scale]]/Table1[[#This Row],[Scale]]))</f>
        <v/>
      </c>
      <c r="K230" s="7">
        <f>IF(Table1[[#This Row],[Address Original]]&gt;0,Table1[[#This Row],[Address Original]]-40001,"")</f>
        <v>418</v>
      </c>
      <c r="L230" s="1">
        <v>40419</v>
      </c>
      <c r="M230" s="1" t="s">
        <v>32</v>
      </c>
      <c r="O230" s="1"/>
      <c r="P230" s="5" t="s">
        <v>2137</v>
      </c>
      <c r="Y230" s="15"/>
      <c r="Z230" s="5"/>
      <c r="AA230" s="12"/>
      <c r="AB230" s="7" t="s">
        <v>2584</v>
      </c>
      <c r="AC230" s="5" t="s">
        <v>555</v>
      </c>
      <c r="AD230" s="1" t="s">
        <v>31</v>
      </c>
      <c r="AL230"/>
    </row>
    <row r="231" spans="1:38" ht="15" customHeight="1" x14ac:dyDescent="0.3">
      <c r="A231" s="1" t="s">
        <v>294</v>
      </c>
      <c r="C231" s="1" t="s">
        <v>311</v>
      </c>
      <c r="D231" s="1" t="s">
        <v>34</v>
      </c>
      <c r="F231" s="1">
        <v>1</v>
      </c>
      <c r="H231" s="1" t="str">
        <f>IF(OR(Table1[[#This Row],[Unit]]="W",Table1[[#This Row],[Unit]]="VAR",Table1[[#This Row],[Unit]]="VA",Table1[[#This Row],[Unit]]="Wh"),1000,
IF(OR(Table1[[#This Row],[Unit]]="MW",Table1[[#This Row],[Unit]]="MVAR",Table1[[#This Row],[Unit]]="MVA",Table1[[#This Row],[Unit]]="MWh",Table1[[#This Row],[Unit]]="kV"),0.001,
IF(OR(Table1[[#This Row],[Unit]]="mA",Table1[[#This Row],[Unit]]="mV"),1000,"")))</f>
        <v/>
      </c>
      <c r="J231" s="1" t="str">
        <f>IF(ISBLANK(Table1[[#This Row],[Scale]]),
IF(Table1[[#This Row],[FIMS Scale]]="","",Table1[[#This Row],[FIMS Scale]]),
IF(Table1[[#This Row],[FIMS Scale]]="",1/Table1[[#This Row],[Scale]],Table1[[#This Row],[FIMS Scale]]/Table1[[#This Row],[Scale]]))</f>
        <v/>
      </c>
      <c r="K231" s="7">
        <f>IF(Table1[[#This Row],[Address Original]]&gt;0,Table1[[#This Row],[Address Original]]-40001,"")</f>
        <v>419</v>
      </c>
      <c r="L231" s="1">
        <v>40420</v>
      </c>
      <c r="M231" s="1" t="s">
        <v>32</v>
      </c>
      <c r="O231" s="1"/>
      <c r="P231" s="5" t="s">
        <v>2138</v>
      </c>
      <c r="Y231" s="15"/>
      <c r="Z231" s="5"/>
      <c r="AA231" s="12"/>
      <c r="AB231" s="7" t="s">
        <v>2584</v>
      </c>
      <c r="AC231" s="5" t="s">
        <v>556</v>
      </c>
      <c r="AD231" s="1" t="s">
        <v>31</v>
      </c>
      <c r="AL231"/>
    </row>
    <row r="232" spans="1:38" ht="15" customHeight="1" x14ac:dyDescent="0.3">
      <c r="A232" s="1" t="s">
        <v>295</v>
      </c>
      <c r="C232" s="1" t="s">
        <v>312</v>
      </c>
      <c r="D232" s="1" t="s">
        <v>34</v>
      </c>
      <c r="F232" s="1">
        <v>1</v>
      </c>
      <c r="H232" s="1" t="str">
        <f>IF(OR(Table1[[#This Row],[Unit]]="W",Table1[[#This Row],[Unit]]="VAR",Table1[[#This Row],[Unit]]="VA",Table1[[#This Row],[Unit]]="Wh"),1000,
IF(OR(Table1[[#This Row],[Unit]]="MW",Table1[[#This Row],[Unit]]="MVAR",Table1[[#This Row],[Unit]]="MVA",Table1[[#This Row],[Unit]]="MWh",Table1[[#This Row],[Unit]]="kV"),0.001,
IF(OR(Table1[[#This Row],[Unit]]="mA",Table1[[#This Row],[Unit]]="mV"),1000,"")))</f>
        <v/>
      </c>
      <c r="J232" s="1" t="str">
        <f>IF(ISBLANK(Table1[[#This Row],[Scale]]),
IF(Table1[[#This Row],[FIMS Scale]]="","",Table1[[#This Row],[FIMS Scale]]),
IF(Table1[[#This Row],[FIMS Scale]]="",1/Table1[[#This Row],[Scale]],Table1[[#This Row],[FIMS Scale]]/Table1[[#This Row],[Scale]]))</f>
        <v/>
      </c>
      <c r="K232" s="7">
        <f>IF(Table1[[#This Row],[Address Original]]&gt;0,Table1[[#This Row],[Address Original]]-40001,"")</f>
        <v>420</v>
      </c>
      <c r="L232" s="1">
        <v>40421</v>
      </c>
      <c r="M232" s="1" t="s">
        <v>32</v>
      </c>
      <c r="O232" s="1"/>
      <c r="P232" s="5" t="s">
        <v>2139</v>
      </c>
      <c r="Y232" s="15"/>
      <c r="Z232" s="5"/>
      <c r="AA232" s="12"/>
      <c r="AB232" s="7" t="s">
        <v>2584</v>
      </c>
      <c r="AC232" s="5" t="s">
        <v>557</v>
      </c>
      <c r="AD232" s="1" t="s">
        <v>31</v>
      </c>
      <c r="AL232"/>
    </row>
    <row r="233" spans="1:38" ht="15" customHeight="1" x14ac:dyDescent="0.3">
      <c r="A233" s="1" t="s">
        <v>296</v>
      </c>
      <c r="C233" s="1" t="s">
        <v>313</v>
      </c>
      <c r="D233" s="1" t="s">
        <v>34</v>
      </c>
      <c r="F233" s="1">
        <v>1</v>
      </c>
      <c r="H233" s="1" t="str">
        <f>IF(OR(Table1[[#This Row],[Unit]]="W",Table1[[#This Row],[Unit]]="VAR",Table1[[#This Row],[Unit]]="VA",Table1[[#This Row],[Unit]]="Wh"),1000,
IF(OR(Table1[[#This Row],[Unit]]="MW",Table1[[#This Row],[Unit]]="MVAR",Table1[[#This Row],[Unit]]="MVA",Table1[[#This Row],[Unit]]="MWh",Table1[[#This Row],[Unit]]="kV"),0.001,
IF(OR(Table1[[#This Row],[Unit]]="mA",Table1[[#This Row],[Unit]]="mV"),1000,"")))</f>
        <v/>
      </c>
      <c r="J233" s="1" t="str">
        <f>IF(ISBLANK(Table1[[#This Row],[Scale]]),
IF(Table1[[#This Row],[FIMS Scale]]="","",Table1[[#This Row],[FIMS Scale]]),
IF(Table1[[#This Row],[FIMS Scale]]="",1/Table1[[#This Row],[Scale]],Table1[[#This Row],[FIMS Scale]]/Table1[[#This Row],[Scale]]))</f>
        <v/>
      </c>
      <c r="K233" s="7">
        <f>IF(Table1[[#This Row],[Address Original]]&gt;0,Table1[[#This Row],[Address Original]]-40001,"")</f>
        <v>421</v>
      </c>
      <c r="L233" s="1">
        <v>40422</v>
      </c>
      <c r="M233" s="1" t="s">
        <v>32</v>
      </c>
      <c r="O233" s="1"/>
      <c r="P233" s="5" t="s">
        <v>2140</v>
      </c>
      <c r="Y233" s="15"/>
      <c r="Z233" s="5"/>
      <c r="AA233" s="12"/>
      <c r="AB233" s="7" t="s">
        <v>2584</v>
      </c>
      <c r="AC233" s="5" t="s">
        <v>558</v>
      </c>
      <c r="AD233" s="1" t="s">
        <v>31</v>
      </c>
      <c r="AL233"/>
    </row>
    <row r="234" spans="1:38" ht="15" customHeight="1" x14ac:dyDescent="0.3">
      <c r="A234" s="1" t="s">
        <v>297</v>
      </c>
      <c r="C234" s="1" t="s">
        <v>314</v>
      </c>
      <c r="D234" s="1" t="s">
        <v>34</v>
      </c>
      <c r="F234" s="1">
        <v>1</v>
      </c>
      <c r="H234" s="1" t="str">
        <f>IF(OR(Table1[[#This Row],[Unit]]="W",Table1[[#This Row],[Unit]]="VAR",Table1[[#This Row],[Unit]]="VA",Table1[[#This Row],[Unit]]="Wh"),1000,
IF(OR(Table1[[#This Row],[Unit]]="MW",Table1[[#This Row],[Unit]]="MVAR",Table1[[#This Row],[Unit]]="MVA",Table1[[#This Row],[Unit]]="MWh",Table1[[#This Row],[Unit]]="kV"),0.001,
IF(OR(Table1[[#This Row],[Unit]]="mA",Table1[[#This Row],[Unit]]="mV"),1000,"")))</f>
        <v/>
      </c>
      <c r="J234" s="1" t="str">
        <f>IF(ISBLANK(Table1[[#This Row],[Scale]]),
IF(Table1[[#This Row],[FIMS Scale]]="","",Table1[[#This Row],[FIMS Scale]]),
IF(Table1[[#This Row],[FIMS Scale]]="",1/Table1[[#This Row],[Scale]],Table1[[#This Row],[FIMS Scale]]/Table1[[#This Row],[Scale]]))</f>
        <v/>
      </c>
      <c r="K234" s="7">
        <f>IF(Table1[[#This Row],[Address Original]]&gt;0,Table1[[#This Row],[Address Original]]-40001,"")</f>
        <v>422</v>
      </c>
      <c r="L234" s="1">
        <v>40423</v>
      </c>
      <c r="M234" s="1" t="s">
        <v>32</v>
      </c>
      <c r="O234" s="1"/>
      <c r="P234" s="5" t="s">
        <v>2141</v>
      </c>
      <c r="Y234" s="15"/>
      <c r="Z234" s="5"/>
      <c r="AA234" s="12"/>
      <c r="AB234" s="7" t="s">
        <v>2584</v>
      </c>
      <c r="AC234" s="5" t="s">
        <v>559</v>
      </c>
      <c r="AD234" s="1" t="s">
        <v>31</v>
      </c>
      <c r="AL234"/>
    </row>
    <row r="235" spans="1:38" ht="15" customHeight="1" x14ac:dyDescent="0.3">
      <c r="A235" s="1" t="s">
        <v>298</v>
      </c>
      <c r="C235" s="1" t="s">
        <v>315</v>
      </c>
      <c r="D235" s="1" t="s">
        <v>34</v>
      </c>
      <c r="F235" s="1">
        <v>1</v>
      </c>
      <c r="H235" s="1" t="str">
        <f>IF(OR(Table1[[#This Row],[Unit]]="W",Table1[[#This Row],[Unit]]="VAR",Table1[[#This Row],[Unit]]="VA",Table1[[#This Row],[Unit]]="Wh"),1000,
IF(OR(Table1[[#This Row],[Unit]]="MW",Table1[[#This Row],[Unit]]="MVAR",Table1[[#This Row],[Unit]]="MVA",Table1[[#This Row],[Unit]]="MWh",Table1[[#This Row],[Unit]]="kV"),0.001,
IF(OR(Table1[[#This Row],[Unit]]="mA",Table1[[#This Row],[Unit]]="mV"),1000,"")))</f>
        <v/>
      </c>
      <c r="J235" s="1" t="str">
        <f>IF(ISBLANK(Table1[[#This Row],[Scale]]),
IF(Table1[[#This Row],[FIMS Scale]]="","",Table1[[#This Row],[FIMS Scale]]),
IF(Table1[[#This Row],[FIMS Scale]]="",1/Table1[[#This Row],[Scale]],Table1[[#This Row],[FIMS Scale]]/Table1[[#This Row],[Scale]]))</f>
        <v/>
      </c>
      <c r="K235" s="7">
        <f>IF(Table1[[#This Row],[Address Original]]&gt;0,Table1[[#This Row],[Address Original]]-40001,"")</f>
        <v>423</v>
      </c>
      <c r="L235" s="1">
        <v>40424</v>
      </c>
      <c r="M235" s="1" t="s">
        <v>32</v>
      </c>
      <c r="O235" s="1"/>
      <c r="P235" s="5" t="s">
        <v>2142</v>
      </c>
      <c r="Y235" s="15"/>
      <c r="Z235" s="5"/>
      <c r="AA235" s="12"/>
      <c r="AB235" s="7" t="s">
        <v>2584</v>
      </c>
      <c r="AC235" s="5" t="s">
        <v>526</v>
      </c>
      <c r="AD235" s="1" t="s">
        <v>31</v>
      </c>
      <c r="AL235"/>
    </row>
    <row r="236" spans="1:38" ht="15" customHeight="1" x14ac:dyDescent="0.3">
      <c r="A236" s="1" t="s">
        <v>299</v>
      </c>
      <c r="C236" s="1" t="s">
        <v>316</v>
      </c>
      <c r="D236" s="1" t="s">
        <v>34</v>
      </c>
      <c r="F236" s="1">
        <v>1</v>
      </c>
      <c r="H236" s="1" t="str">
        <f>IF(OR(Table1[[#This Row],[Unit]]="W",Table1[[#This Row],[Unit]]="VAR",Table1[[#This Row],[Unit]]="VA",Table1[[#This Row],[Unit]]="Wh"),1000,
IF(OR(Table1[[#This Row],[Unit]]="MW",Table1[[#This Row],[Unit]]="MVAR",Table1[[#This Row],[Unit]]="MVA",Table1[[#This Row],[Unit]]="MWh",Table1[[#This Row],[Unit]]="kV"),0.001,
IF(OR(Table1[[#This Row],[Unit]]="mA",Table1[[#This Row],[Unit]]="mV"),1000,"")))</f>
        <v/>
      </c>
      <c r="J236" s="1" t="str">
        <f>IF(ISBLANK(Table1[[#This Row],[Scale]]),
IF(Table1[[#This Row],[FIMS Scale]]="","",Table1[[#This Row],[FIMS Scale]]),
IF(Table1[[#This Row],[FIMS Scale]]="",1/Table1[[#This Row],[Scale]],Table1[[#This Row],[FIMS Scale]]/Table1[[#This Row],[Scale]]))</f>
        <v/>
      </c>
      <c r="K236" s="7">
        <f>IF(Table1[[#This Row],[Address Original]]&gt;0,Table1[[#This Row],[Address Original]]-40001,"")</f>
        <v>424</v>
      </c>
      <c r="L236" s="1">
        <v>40425</v>
      </c>
      <c r="M236" s="1" t="s">
        <v>32</v>
      </c>
      <c r="O236" s="1"/>
      <c r="P236" s="5" t="s">
        <v>2143</v>
      </c>
      <c r="Y236" s="15"/>
      <c r="Z236" s="5"/>
      <c r="AA236" s="12"/>
      <c r="AB236" s="7" t="s">
        <v>2584</v>
      </c>
      <c r="AC236" s="5" t="s">
        <v>527</v>
      </c>
      <c r="AD236" s="1" t="s">
        <v>31</v>
      </c>
      <c r="AL236"/>
    </row>
    <row r="237" spans="1:38" ht="15" customHeight="1" x14ac:dyDescent="0.3">
      <c r="A237" s="1" t="s">
        <v>300</v>
      </c>
      <c r="C237" s="1" t="s">
        <v>317</v>
      </c>
      <c r="D237" s="1" t="s">
        <v>34</v>
      </c>
      <c r="F237" s="1">
        <v>1</v>
      </c>
      <c r="H237" s="1" t="str">
        <f>IF(OR(Table1[[#This Row],[Unit]]="W",Table1[[#This Row],[Unit]]="VAR",Table1[[#This Row],[Unit]]="VA",Table1[[#This Row],[Unit]]="Wh"),1000,
IF(OR(Table1[[#This Row],[Unit]]="MW",Table1[[#This Row],[Unit]]="MVAR",Table1[[#This Row],[Unit]]="MVA",Table1[[#This Row],[Unit]]="MWh",Table1[[#This Row],[Unit]]="kV"),0.001,
IF(OR(Table1[[#This Row],[Unit]]="mA",Table1[[#This Row],[Unit]]="mV"),1000,"")))</f>
        <v/>
      </c>
      <c r="J237" s="1" t="str">
        <f>IF(ISBLANK(Table1[[#This Row],[Scale]]),
IF(Table1[[#This Row],[FIMS Scale]]="","",Table1[[#This Row],[FIMS Scale]]),
IF(Table1[[#This Row],[FIMS Scale]]="",1/Table1[[#This Row],[Scale]],Table1[[#This Row],[FIMS Scale]]/Table1[[#This Row],[Scale]]))</f>
        <v/>
      </c>
      <c r="K237" s="7">
        <f>IF(Table1[[#This Row],[Address Original]]&gt;0,Table1[[#This Row],[Address Original]]-40001,"")</f>
        <v>425</v>
      </c>
      <c r="L237" s="1">
        <v>40426</v>
      </c>
      <c r="M237" s="1" t="s">
        <v>32</v>
      </c>
      <c r="O237" s="1"/>
      <c r="P237" s="5" t="s">
        <v>2144</v>
      </c>
      <c r="Y237" s="15"/>
      <c r="Z237" s="5"/>
      <c r="AA237" s="12"/>
      <c r="AB237" s="7" t="s">
        <v>2584</v>
      </c>
      <c r="AC237" s="5" t="s">
        <v>528</v>
      </c>
      <c r="AD237" s="1" t="s">
        <v>31</v>
      </c>
      <c r="AL237"/>
    </row>
    <row r="238" spans="1:38" ht="15" customHeight="1" x14ac:dyDescent="0.3">
      <c r="A238" s="1" t="s">
        <v>301</v>
      </c>
      <c r="C238" s="1" t="s">
        <v>302</v>
      </c>
      <c r="D238" s="1" t="s">
        <v>34</v>
      </c>
      <c r="F238" s="1">
        <v>1</v>
      </c>
      <c r="H238" s="1" t="str">
        <f>IF(OR(Table1[[#This Row],[Unit]]="W",Table1[[#This Row],[Unit]]="VAR",Table1[[#This Row],[Unit]]="VA",Table1[[#This Row],[Unit]]="Wh"),1000,
IF(OR(Table1[[#This Row],[Unit]]="MW",Table1[[#This Row],[Unit]]="MVAR",Table1[[#This Row],[Unit]]="MVA",Table1[[#This Row],[Unit]]="MWh",Table1[[#This Row],[Unit]]="kV"),0.001,
IF(OR(Table1[[#This Row],[Unit]]="mA",Table1[[#This Row],[Unit]]="mV"),1000,"")))</f>
        <v/>
      </c>
      <c r="J238" s="1" t="str">
        <f>IF(ISBLANK(Table1[[#This Row],[Scale]]),
IF(Table1[[#This Row],[FIMS Scale]]="","",Table1[[#This Row],[FIMS Scale]]),
IF(Table1[[#This Row],[FIMS Scale]]="",1/Table1[[#This Row],[Scale]],Table1[[#This Row],[FIMS Scale]]/Table1[[#This Row],[Scale]]))</f>
        <v/>
      </c>
      <c r="K238" s="7">
        <f>IF(Table1[[#This Row],[Address Original]]&gt;0,Table1[[#This Row],[Address Original]]-40001,"")</f>
        <v>426</v>
      </c>
      <c r="L238" s="1">
        <v>40427</v>
      </c>
      <c r="M238" s="1" t="s">
        <v>32</v>
      </c>
      <c r="O238" s="1"/>
      <c r="P238" s="5" t="s">
        <v>2145</v>
      </c>
      <c r="Y238" s="15"/>
      <c r="Z238" s="5"/>
      <c r="AA238" s="12"/>
      <c r="AB238" s="7" t="s">
        <v>2584</v>
      </c>
      <c r="AC238" s="5" t="s">
        <v>529</v>
      </c>
      <c r="AD238" s="1" t="s">
        <v>31</v>
      </c>
      <c r="AL238"/>
    </row>
    <row r="239" spans="1:38" ht="15" customHeight="1" x14ac:dyDescent="0.3">
      <c r="A239" s="1" t="s">
        <v>318</v>
      </c>
      <c r="C239" s="1" t="s">
        <v>320</v>
      </c>
      <c r="D239" s="1" t="s">
        <v>34</v>
      </c>
      <c r="F239" s="1">
        <v>1</v>
      </c>
      <c r="H239" s="1" t="str">
        <f>IF(OR(Table1[[#This Row],[Unit]]="W",Table1[[#This Row],[Unit]]="VAR",Table1[[#This Row],[Unit]]="VA",Table1[[#This Row],[Unit]]="Wh"),1000,
IF(OR(Table1[[#This Row],[Unit]]="MW",Table1[[#This Row],[Unit]]="MVAR",Table1[[#This Row],[Unit]]="MVA",Table1[[#This Row],[Unit]]="MWh",Table1[[#This Row],[Unit]]="kV"),0.001,
IF(OR(Table1[[#This Row],[Unit]]="mA",Table1[[#This Row],[Unit]]="mV"),1000,"")))</f>
        <v/>
      </c>
      <c r="J239" s="1" t="str">
        <f>IF(ISBLANK(Table1[[#This Row],[Scale]]),
IF(Table1[[#This Row],[FIMS Scale]]="","",Table1[[#This Row],[FIMS Scale]]),
IF(Table1[[#This Row],[FIMS Scale]]="",1/Table1[[#This Row],[Scale]],Table1[[#This Row],[FIMS Scale]]/Table1[[#This Row],[Scale]]))</f>
        <v/>
      </c>
      <c r="K239" s="7">
        <f>IF(Table1[[#This Row],[Address Original]]&gt;0,Table1[[#This Row],[Address Original]]-40001,"")</f>
        <v>427</v>
      </c>
      <c r="L239" s="1">
        <v>40428</v>
      </c>
      <c r="M239" s="1" t="s">
        <v>32</v>
      </c>
      <c r="O239" s="1"/>
      <c r="P239" s="5" t="s">
        <v>2146</v>
      </c>
      <c r="Y239" s="15"/>
      <c r="Z239" s="5"/>
      <c r="AA239" s="12"/>
      <c r="AB239" s="7" t="s">
        <v>2584</v>
      </c>
      <c r="AC239" s="5" t="s">
        <v>530</v>
      </c>
      <c r="AD239" s="1" t="s">
        <v>31</v>
      </c>
      <c r="AL239"/>
    </row>
    <row r="240" spans="1:38" ht="15" customHeight="1" x14ac:dyDescent="0.3">
      <c r="A240" s="1" t="s">
        <v>319</v>
      </c>
      <c r="C240" s="1" t="s">
        <v>321</v>
      </c>
      <c r="D240" s="1" t="s">
        <v>34</v>
      </c>
      <c r="F240" s="1">
        <v>1</v>
      </c>
      <c r="H240" s="1" t="str">
        <f>IF(OR(Table1[[#This Row],[Unit]]="W",Table1[[#This Row],[Unit]]="VAR",Table1[[#This Row],[Unit]]="VA",Table1[[#This Row],[Unit]]="Wh"),1000,
IF(OR(Table1[[#This Row],[Unit]]="MW",Table1[[#This Row],[Unit]]="MVAR",Table1[[#This Row],[Unit]]="MVA",Table1[[#This Row],[Unit]]="MWh",Table1[[#This Row],[Unit]]="kV"),0.001,
IF(OR(Table1[[#This Row],[Unit]]="mA",Table1[[#This Row],[Unit]]="mV"),1000,"")))</f>
        <v/>
      </c>
      <c r="J240" s="1" t="str">
        <f>IF(ISBLANK(Table1[[#This Row],[Scale]]),
IF(Table1[[#This Row],[FIMS Scale]]="","",Table1[[#This Row],[FIMS Scale]]),
IF(Table1[[#This Row],[FIMS Scale]]="",1/Table1[[#This Row],[Scale]],Table1[[#This Row],[FIMS Scale]]/Table1[[#This Row],[Scale]]))</f>
        <v/>
      </c>
      <c r="K240" s="7">
        <f>IF(Table1[[#This Row],[Address Original]]&gt;0,Table1[[#This Row],[Address Original]]-40001,"")</f>
        <v>428</v>
      </c>
      <c r="L240" s="1">
        <v>40429</v>
      </c>
      <c r="M240" s="1" t="s">
        <v>32</v>
      </c>
      <c r="O240" s="1"/>
      <c r="P240" s="5" t="s">
        <v>2147</v>
      </c>
      <c r="Y240" s="15"/>
      <c r="Z240" s="5"/>
      <c r="AA240" s="12"/>
      <c r="AB240" s="7" t="s">
        <v>2584</v>
      </c>
      <c r="AC240" s="5" t="s">
        <v>531</v>
      </c>
      <c r="AD240" s="1" t="s">
        <v>31</v>
      </c>
      <c r="AL240"/>
    </row>
    <row r="241" spans="1:38" ht="15" customHeight="1" x14ac:dyDescent="0.3">
      <c r="A241" s="1" t="s">
        <v>328</v>
      </c>
      <c r="C241" s="1" t="s">
        <v>322</v>
      </c>
      <c r="D241" s="1" t="s">
        <v>34</v>
      </c>
      <c r="F241" s="1">
        <v>1</v>
      </c>
      <c r="H241" s="1" t="str">
        <f>IF(OR(Table1[[#This Row],[Unit]]="W",Table1[[#This Row],[Unit]]="VAR",Table1[[#This Row],[Unit]]="VA",Table1[[#This Row],[Unit]]="Wh"),1000,
IF(OR(Table1[[#This Row],[Unit]]="MW",Table1[[#This Row],[Unit]]="MVAR",Table1[[#This Row],[Unit]]="MVA",Table1[[#This Row],[Unit]]="MWh",Table1[[#This Row],[Unit]]="kV"),0.001,
IF(OR(Table1[[#This Row],[Unit]]="mA",Table1[[#This Row],[Unit]]="mV"),1000,"")))</f>
        <v/>
      </c>
      <c r="J241" s="1" t="str">
        <f>IF(ISBLANK(Table1[[#This Row],[Scale]]),
IF(Table1[[#This Row],[FIMS Scale]]="","",Table1[[#This Row],[FIMS Scale]]),
IF(Table1[[#This Row],[FIMS Scale]]="",1/Table1[[#This Row],[Scale]],Table1[[#This Row],[FIMS Scale]]/Table1[[#This Row],[Scale]]))</f>
        <v/>
      </c>
      <c r="K241" s="7">
        <f>IF(Table1[[#This Row],[Address Original]]&gt;0,Table1[[#This Row],[Address Original]]-40001,"")</f>
        <v>429</v>
      </c>
      <c r="L241" s="1">
        <v>40430</v>
      </c>
      <c r="M241" s="1" t="s">
        <v>32</v>
      </c>
      <c r="O241" s="1"/>
      <c r="P241" s="5" t="s">
        <v>2148</v>
      </c>
      <c r="Y241" s="15"/>
      <c r="Z241" s="5"/>
      <c r="AA241" s="12"/>
      <c r="AB241" s="7" t="s">
        <v>2584</v>
      </c>
      <c r="AC241" s="5" t="s">
        <v>532</v>
      </c>
      <c r="AD241" s="1" t="s">
        <v>31</v>
      </c>
      <c r="AL241"/>
    </row>
    <row r="242" spans="1:38" ht="15" customHeight="1" x14ac:dyDescent="0.3">
      <c r="A242" s="1" t="s">
        <v>329</v>
      </c>
      <c r="C242" s="1" t="s">
        <v>323</v>
      </c>
      <c r="D242" s="1" t="s">
        <v>34</v>
      </c>
      <c r="F242" s="1">
        <v>1</v>
      </c>
      <c r="H242" s="1" t="str">
        <f>IF(OR(Table1[[#This Row],[Unit]]="W",Table1[[#This Row],[Unit]]="VAR",Table1[[#This Row],[Unit]]="VA",Table1[[#This Row],[Unit]]="Wh"),1000,
IF(OR(Table1[[#This Row],[Unit]]="MW",Table1[[#This Row],[Unit]]="MVAR",Table1[[#This Row],[Unit]]="MVA",Table1[[#This Row],[Unit]]="MWh",Table1[[#This Row],[Unit]]="kV"),0.001,
IF(OR(Table1[[#This Row],[Unit]]="mA",Table1[[#This Row],[Unit]]="mV"),1000,"")))</f>
        <v/>
      </c>
      <c r="J242" s="1" t="str">
        <f>IF(ISBLANK(Table1[[#This Row],[Scale]]),
IF(Table1[[#This Row],[FIMS Scale]]="","",Table1[[#This Row],[FIMS Scale]]),
IF(Table1[[#This Row],[FIMS Scale]]="",1/Table1[[#This Row],[Scale]],Table1[[#This Row],[FIMS Scale]]/Table1[[#This Row],[Scale]]))</f>
        <v/>
      </c>
      <c r="K242" s="7">
        <f>IF(Table1[[#This Row],[Address Original]]&gt;0,Table1[[#This Row],[Address Original]]-40001,"")</f>
        <v>430</v>
      </c>
      <c r="L242" s="1">
        <v>40431</v>
      </c>
      <c r="M242" s="1" t="s">
        <v>32</v>
      </c>
      <c r="O242" s="1"/>
      <c r="P242" s="5" t="s">
        <v>2149</v>
      </c>
      <c r="Y242" s="15"/>
      <c r="Z242" s="5"/>
      <c r="AA242" s="12"/>
      <c r="AB242" s="7" t="s">
        <v>2584</v>
      </c>
      <c r="AC242" s="5" t="s">
        <v>533</v>
      </c>
      <c r="AD242" s="1" t="s">
        <v>31</v>
      </c>
      <c r="AL242"/>
    </row>
    <row r="243" spans="1:38" ht="15" customHeight="1" x14ac:dyDescent="0.3">
      <c r="A243" s="1" t="s">
        <v>324</v>
      </c>
      <c r="C243" s="1" t="s">
        <v>330</v>
      </c>
      <c r="D243" s="1" t="s">
        <v>34</v>
      </c>
      <c r="F243" s="1">
        <v>1</v>
      </c>
      <c r="H243" s="1" t="str">
        <f>IF(OR(Table1[[#This Row],[Unit]]="W",Table1[[#This Row],[Unit]]="VAR",Table1[[#This Row],[Unit]]="VA",Table1[[#This Row],[Unit]]="Wh"),1000,
IF(OR(Table1[[#This Row],[Unit]]="MW",Table1[[#This Row],[Unit]]="MVAR",Table1[[#This Row],[Unit]]="MVA",Table1[[#This Row],[Unit]]="MWh",Table1[[#This Row],[Unit]]="kV"),0.001,
IF(OR(Table1[[#This Row],[Unit]]="mA",Table1[[#This Row],[Unit]]="mV"),1000,"")))</f>
        <v/>
      </c>
      <c r="J243" s="1" t="str">
        <f>IF(ISBLANK(Table1[[#This Row],[Scale]]),
IF(Table1[[#This Row],[FIMS Scale]]="","",Table1[[#This Row],[FIMS Scale]]),
IF(Table1[[#This Row],[FIMS Scale]]="",1/Table1[[#This Row],[Scale]],Table1[[#This Row],[FIMS Scale]]/Table1[[#This Row],[Scale]]))</f>
        <v/>
      </c>
      <c r="K243" s="7">
        <f>IF(Table1[[#This Row],[Address Original]]&gt;0,Table1[[#This Row],[Address Original]]-40001,"")</f>
        <v>431</v>
      </c>
      <c r="L243" s="1">
        <v>40432</v>
      </c>
      <c r="M243" s="1" t="s">
        <v>32</v>
      </c>
      <c r="O243" s="1"/>
      <c r="P243" s="5" t="s">
        <v>2150</v>
      </c>
      <c r="Y243" s="15"/>
      <c r="Z243" s="5"/>
      <c r="AA243" s="12"/>
      <c r="AB243" s="7" t="s">
        <v>2584</v>
      </c>
      <c r="AC243" s="5" t="s">
        <v>534</v>
      </c>
      <c r="AD243" s="1" t="s">
        <v>31</v>
      </c>
      <c r="AL243"/>
    </row>
    <row r="244" spans="1:38" ht="15" customHeight="1" x14ac:dyDescent="0.3">
      <c r="A244" s="1" t="s">
        <v>325</v>
      </c>
      <c r="C244" s="1" t="s">
        <v>331</v>
      </c>
      <c r="D244" s="1" t="s">
        <v>34</v>
      </c>
      <c r="F244" s="1">
        <v>1</v>
      </c>
      <c r="H244" s="1" t="str">
        <f>IF(OR(Table1[[#This Row],[Unit]]="W",Table1[[#This Row],[Unit]]="VAR",Table1[[#This Row],[Unit]]="VA",Table1[[#This Row],[Unit]]="Wh"),1000,
IF(OR(Table1[[#This Row],[Unit]]="MW",Table1[[#This Row],[Unit]]="MVAR",Table1[[#This Row],[Unit]]="MVA",Table1[[#This Row],[Unit]]="MWh",Table1[[#This Row],[Unit]]="kV"),0.001,
IF(OR(Table1[[#This Row],[Unit]]="mA",Table1[[#This Row],[Unit]]="mV"),1000,"")))</f>
        <v/>
      </c>
      <c r="J244" s="1" t="str">
        <f>IF(ISBLANK(Table1[[#This Row],[Scale]]),
IF(Table1[[#This Row],[FIMS Scale]]="","",Table1[[#This Row],[FIMS Scale]]),
IF(Table1[[#This Row],[FIMS Scale]]="",1/Table1[[#This Row],[Scale]],Table1[[#This Row],[FIMS Scale]]/Table1[[#This Row],[Scale]]))</f>
        <v/>
      </c>
      <c r="K244" s="7">
        <f>IF(Table1[[#This Row],[Address Original]]&gt;0,Table1[[#This Row],[Address Original]]-40001,"")</f>
        <v>432</v>
      </c>
      <c r="L244" s="1">
        <v>40433</v>
      </c>
      <c r="M244" s="1" t="s">
        <v>32</v>
      </c>
      <c r="O244" s="1"/>
      <c r="P244" s="5" t="s">
        <v>2151</v>
      </c>
      <c r="Y244" s="15"/>
      <c r="Z244" s="5"/>
      <c r="AA244" s="12"/>
      <c r="AB244" s="7" t="s">
        <v>2584</v>
      </c>
      <c r="AC244" s="5" t="s">
        <v>535</v>
      </c>
      <c r="AD244" s="1" t="s">
        <v>31</v>
      </c>
      <c r="AL244"/>
    </row>
    <row r="245" spans="1:38" ht="15" customHeight="1" x14ac:dyDescent="0.3">
      <c r="A245" s="1" t="s">
        <v>326</v>
      </c>
      <c r="C245" s="1" t="s">
        <v>332</v>
      </c>
      <c r="D245" s="1" t="s">
        <v>34</v>
      </c>
      <c r="F245" s="1">
        <v>1</v>
      </c>
      <c r="H245" s="1" t="str">
        <f>IF(OR(Table1[[#This Row],[Unit]]="W",Table1[[#This Row],[Unit]]="VAR",Table1[[#This Row],[Unit]]="VA",Table1[[#This Row],[Unit]]="Wh"),1000,
IF(OR(Table1[[#This Row],[Unit]]="MW",Table1[[#This Row],[Unit]]="MVAR",Table1[[#This Row],[Unit]]="MVA",Table1[[#This Row],[Unit]]="MWh",Table1[[#This Row],[Unit]]="kV"),0.001,
IF(OR(Table1[[#This Row],[Unit]]="mA",Table1[[#This Row],[Unit]]="mV"),1000,"")))</f>
        <v/>
      </c>
      <c r="J245" s="1" t="str">
        <f>IF(ISBLANK(Table1[[#This Row],[Scale]]),
IF(Table1[[#This Row],[FIMS Scale]]="","",Table1[[#This Row],[FIMS Scale]]),
IF(Table1[[#This Row],[FIMS Scale]]="",1/Table1[[#This Row],[Scale]],Table1[[#This Row],[FIMS Scale]]/Table1[[#This Row],[Scale]]))</f>
        <v/>
      </c>
      <c r="K245" s="7">
        <f>IF(Table1[[#This Row],[Address Original]]&gt;0,Table1[[#This Row],[Address Original]]-40001,"")</f>
        <v>433</v>
      </c>
      <c r="L245" s="1">
        <v>40434</v>
      </c>
      <c r="M245" s="1" t="s">
        <v>32</v>
      </c>
      <c r="O245" s="1"/>
      <c r="P245" s="5" t="s">
        <v>2152</v>
      </c>
      <c r="Y245" s="15"/>
      <c r="Z245" s="5"/>
      <c r="AA245" s="12"/>
      <c r="AB245" s="7" t="s">
        <v>2584</v>
      </c>
      <c r="AC245" s="5" t="s">
        <v>536</v>
      </c>
      <c r="AD245" s="1" t="s">
        <v>31</v>
      </c>
      <c r="AL245"/>
    </row>
    <row r="246" spans="1:38" ht="15" customHeight="1" x14ac:dyDescent="0.3">
      <c r="A246" s="1" t="s">
        <v>327</v>
      </c>
      <c r="C246" s="1" t="s">
        <v>333</v>
      </c>
      <c r="D246" s="1" t="s">
        <v>34</v>
      </c>
      <c r="F246" s="1">
        <v>1</v>
      </c>
      <c r="H246" s="1" t="str">
        <f>IF(OR(Table1[[#This Row],[Unit]]="W",Table1[[#This Row],[Unit]]="VAR",Table1[[#This Row],[Unit]]="VA",Table1[[#This Row],[Unit]]="Wh"),1000,
IF(OR(Table1[[#This Row],[Unit]]="MW",Table1[[#This Row],[Unit]]="MVAR",Table1[[#This Row],[Unit]]="MVA",Table1[[#This Row],[Unit]]="MWh",Table1[[#This Row],[Unit]]="kV"),0.001,
IF(OR(Table1[[#This Row],[Unit]]="mA",Table1[[#This Row],[Unit]]="mV"),1000,"")))</f>
        <v/>
      </c>
      <c r="J246" s="1" t="str">
        <f>IF(ISBLANK(Table1[[#This Row],[Scale]]),
IF(Table1[[#This Row],[FIMS Scale]]="","",Table1[[#This Row],[FIMS Scale]]),
IF(Table1[[#This Row],[FIMS Scale]]="",1/Table1[[#This Row],[Scale]],Table1[[#This Row],[FIMS Scale]]/Table1[[#This Row],[Scale]]))</f>
        <v/>
      </c>
      <c r="K246" s="7">
        <f>IF(Table1[[#This Row],[Address Original]]&gt;0,Table1[[#This Row],[Address Original]]-40001,"")</f>
        <v>434</v>
      </c>
      <c r="L246" s="1">
        <v>40435</v>
      </c>
      <c r="M246" s="1" t="s">
        <v>32</v>
      </c>
      <c r="O246" s="1"/>
      <c r="P246" s="5" t="s">
        <v>2153</v>
      </c>
      <c r="Y246" s="15"/>
      <c r="Z246" s="5"/>
      <c r="AA246" s="12"/>
      <c r="AB246" s="7" t="s">
        <v>2584</v>
      </c>
      <c r="AC246" s="5" t="s">
        <v>537</v>
      </c>
      <c r="AD246" s="1" t="s">
        <v>31</v>
      </c>
      <c r="AL246"/>
    </row>
    <row r="247" spans="1:38" ht="15" customHeight="1" x14ac:dyDescent="0.3">
      <c r="A247" s="1" t="s">
        <v>334</v>
      </c>
      <c r="C247" s="1" t="s">
        <v>340</v>
      </c>
      <c r="D247" s="1" t="s">
        <v>34</v>
      </c>
      <c r="F247" s="1">
        <v>1</v>
      </c>
      <c r="H247" s="1" t="str">
        <f>IF(OR(Table1[[#This Row],[Unit]]="W",Table1[[#This Row],[Unit]]="VAR",Table1[[#This Row],[Unit]]="VA",Table1[[#This Row],[Unit]]="Wh"),1000,
IF(OR(Table1[[#This Row],[Unit]]="MW",Table1[[#This Row],[Unit]]="MVAR",Table1[[#This Row],[Unit]]="MVA",Table1[[#This Row],[Unit]]="MWh",Table1[[#This Row],[Unit]]="kV"),0.001,
IF(OR(Table1[[#This Row],[Unit]]="mA",Table1[[#This Row],[Unit]]="mV"),1000,"")))</f>
        <v/>
      </c>
      <c r="J247" s="1" t="str">
        <f>IF(ISBLANK(Table1[[#This Row],[Scale]]),
IF(Table1[[#This Row],[FIMS Scale]]="","",Table1[[#This Row],[FIMS Scale]]),
IF(Table1[[#This Row],[FIMS Scale]]="",1/Table1[[#This Row],[Scale]],Table1[[#This Row],[FIMS Scale]]/Table1[[#This Row],[Scale]]))</f>
        <v/>
      </c>
      <c r="K247" s="7">
        <f>IF(Table1[[#This Row],[Address Original]]&gt;0,Table1[[#This Row],[Address Original]]-40001,"")</f>
        <v>435</v>
      </c>
      <c r="L247" s="1">
        <v>40436</v>
      </c>
      <c r="M247" s="1" t="s">
        <v>32</v>
      </c>
      <c r="O247" s="1"/>
      <c r="P247" s="5" t="s">
        <v>2154</v>
      </c>
      <c r="Y247" s="15"/>
      <c r="Z247" s="5"/>
      <c r="AA247" s="12"/>
      <c r="AB247" s="7" t="s">
        <v>2584</v>
      </c>
      <c r="AC247" s="5" t="s">
        <v>538</v>
      </c>
      <c r="AD247" s="1" t="s">
        <v>31</v>
      </c>
      <c r="AL247"/>
    </row>
    <row r="248" spans="1:38" ht="15" customHeight="1" x14ac:dyDescent="0.3">
      <c r="A248" s="1" t="s">
        <v>335</v>
      </c>
      <c r="C248" s="1" t="s">
        <v>341</v>
      </c>
      <c r="D248" s="1" t="s">
        <v>34</v>
      </c>
      <c r="F248" s="1">
        <v>1</v>
      </c>
      <c r="H248" s="1" t="str">
        <f>IF(OR(Table1[[#This Row],[Unit]]="W",Table1[[#This Row],[Unit]]="VAR",Table1[[#This Row],[Unit]]="VA",Table1[[#This Row],[Unit]]="Wh"),1000,
IF(OR(Table1[[#This Row],[Unit]]="MW",Table1[[#This Row],[Unit]]="MVAR",Table1[[#This Row],[Unit]]="MVA",Table1[[#This Row],[Unit]]="MWh",Table1[[#This Row],[Unit]]="kV"),0.001,
IF(OR(Table1[[#This Row],[Unit]]="mA",Table1[[#This Row],[Unit]]="mV"),1000,"")))</f>
        <v/>
      </c>
      <c r="J248" s="1" t="str">
        <f>IF(ISBLANK(Table1[[#This Row],[Scale]]),
IF(Table1[[#This Row],[FIMS Scale]]="","",Table1[[#This Row],[FIMS Scale]]),
IF(Table1[[#This Row],[FIMS Scale]]="",1/Table1[[#This Row],[Scale]],Table1[[#This Row],[FIMS Scale]]/Table1[[#This Row],[Scale]]))</f>
        <v/>
      </c>
      <c r="K248" s="7">
        <f>IF(Table1[[#This Row],[Address Original]]&gt;0,Table1[[#This Row],[Address Original]]-40001,"")</f>
        <v>436</v>
      </c>
      <c r="L248" s="1">
        <v>40437</v>
      </c>
      <c r="M248" s="1" t="s">
        <v>32</v>
      </c>
      <c r="O248" s="1"/>
      <c r="P248" s="5" t="s">
        <v>2155</v>
      </c>
      <c r="Y248" s="15"/>
      <c r="Z248" s="5"/>
      <c r="AA248" s="12"/>
      <c r="AB248" s="7" t="s">
        <v>2584</v>
      </c>
      <c r="AC248" s="5" t="s">
        <v>539</v>
      </c>
      <c r="AD248" s="1" t="s">
        <v>31</v>
      </c>
      <c r="AL248"/>
    </row>
    <row r="249" spans="1:38" ht="15" customHeight="1" x14ac:dyDescent="0.3">
      <c r="A249" s="1" t="s">
        <v>336</v>
      </c>
      <c r="C249" s="1" t="s">
        <v>343</v>
      </c>
      <c r="D249" s="1" t="s">
        <v>34</v>
      </c>
      <c r="F249" s="1">
        <v>1</v>
      </c>
      <c r="H249" s="1" t="str">
        <f>IF(OR(Table1[[#This Row],[Unit]]="W",Table1[[#This Row],[Unit]]="VAR",Table1[[#This Row],[Unit]]="VA",Table1[[#This Row],[Unit]]="Wh"),1000,
IF(OR(Table1[[#This Row],[Unit]]="MW",Table1[[#This Row],[Unit]]="MVAR",Table1[[#This Row],[Unit]]="MVA",Table1[[#This Row],[Unit]]="MWh",Table1[[#This Row],[Unit]]="kV"),0.001,
IF(OR(Table1[[#This Row],[Unit]]="mA",Table1[[#This Row],[Unit]]="mV"),1000,"")))</f>
        <v/>
      </c>
      <c r="J249" s="1" t="str">
        <f>IF(ISBLANK(Table1[[#This Row],[Scale]]),
IF(Table1[[#This Row],[FIMS Scale]]="","",Table1[[#This Row],[FIMS Scale]]),
IF(Table1[[#This Row],[FIMS Scale]]="",1/Table1[[#This Row],[Scale]],Table1[[#This Row],[FIMS Scale]]/Table1[[#This Row],[Scale]]))</f>
        <v/>
      </c>
      <c r="K249" s="7">
        <f>IF(Table1[[#This Row],[Address Original]]&gt;0,Table1[[#This Row],[Address Original]]-40001,"")</f>
        <v>437</v>
      </c>
      <c r="L249" s="1">
        <v>40438</v>
      </c>
      <c r="M249" s="1" t="s">
        <v>32</v>
      </c>
      <c r="O249" s="1"/>
      <c r="P249" s="5" t="s">
        <v>2156</v>
      </c>
      <c r="Y249" s="15"/>
      <c r="Z249" s="5"/>
      <c r="AA249" s="12"/>
      <c r="AB249" s="7" t="s">
        <v>2584</v>
      </c>
      <c r="AC249" s="5" t="s">
        <v>540</v>
      </c>
      <c r="AD249" s="1" t="s">
        <v>31</v>
      </c>
      <c r="AL249"/>
    </row>
    <row r="250" spans="1:38" ht="15" customHeight="1" x14ac:dyDescent="0.3">
      <c r="A250" s="1" t="s">
        <v>337</v>
      </c>
      <c r="C250" s="1" t="s">
        <v>342</v>
      </c>
      <c r="D250" s="1" t="s">
        <v>34</v>
      </c>
      <c r="F250" s="1">
        <v>1</v>
      </c>
      <c r="H250" s="1" t="str">
        <f>IF(OR(Table1[[#This Row],[Unit]]="W",Table1[[#This Row],[Unit]]="VAR",Table1[[#This Row],[Unit]]="VA",Table1[[#This Row],[Unit]]="Wh"),1000,
IF(OR(Table1[[#This Row],[Unit]]="MW",Table1[[#This Row],[Unit]]="MVAR",Table1[[#This Row],[Unit]]="MVA",Table1[[#This Row],[Unit]]="MWh",Table1[[#This Row],[Unit]]="kV"),0.001,
IF(OR(Table1[[#This Row],[Unit]]="mA",Table1[[#This Row],[Unit]]="mV"),1000,"")))</f>
        <v/>
      </c>
      <c r="J250" s="1" t="str">
        <f>IF(ISBLANK(Table1[[#This Row],[Scale]]),
IF(Table1[[#This Row],[FIMS Scale]]="","",Table1[[#This Row],[FIMS Scale]]),
IF(Table1[[#This Row],[FIMS Scale]]="",1/Table1[[#This Row],[Scale]],Table1[[#This Row],[FIMS Scale]]/Table1[[#This Row],[Scale]]))</f>
        <v/>
      </c>
      <c r="K250" s="7">
        <f>IF(Table1[[#This Row],[Address Original]]&gt;0,Table1[[#This Row],[Address Original]]-40001,"")</f>
        <v>438</v>
      </c>
      <c r="L250" s="1">
        <v>40439</v>
      </c>
      <c r="M250" s="1" t="s">
        <v>32</v>
      </c>
      <c r="O250" s="1"/>
      <c r="P250" s="5" t="s">
        <v>2157</v>
      </c>
      <c r="Y250" s="15"/>
      <c r="Z250" s="5"/>
      <c r="AA250" s="12"/>
      <c r="AB250" s="7" t="s">
        <v>2584</v>
      </c>
      <c r="AC250" s="5" t="s">
        <v>541</v>
      </c>
      <c r="AD250" s="1" t="s">
        <v>31</v>
      </c>
      <c r="AL250"/>
    </row>
    <row r="251" spans="1:38" ht="15" customHeight="1" x14ac:dyDescent="0.3">
      <c r="A251" s="1" t="s">
        <v>338</v>
      </c>
      <c r="C251" s="1" t="s">
        <v>344</v>
      </c>
      <c r="D251" s="1" t="s">
        <v>34</v>
      </c>
      <c r="F251" s="1">
        <v>1</v>
      </c>
      <c r="H251" s="1" t="str">
        <f>IF(OR(Table1[[#This Row],[Unit]]="W",Table1[[#This Row],[Unit]]="VAR",Table1[[#This Row],[Unit]]="VA",Table1[[#This Row],[Unit]]="Wh"),1000,
IF(OR(Table1[[#This Row],[Unit]]="MW",Table1[[#This Row],[Unit]]="MVAR",Table1[[#This Row],[Unit]]="MVA",Table1[[#This Row],[Unit]]="MWh",Table1[[#This Row],[Unit]]="kV"),0.001,
IF(OR(Table1[[#This Row],[Unit]]="mA",Table1[[#This Row],[Unit]]="mV"),1000,"")))</f>
        <v/>
      </c>
      <c r="J251" s="1" t="str">
        <f>IF(ISBLANK(Table1[[#This Row],[Scale]]),
IF(Table1[[#This Row],[FIMS Scale]]="","",Table1[[#This Row],[FIMS Scale]]),
IF(Table1[[#This Row],[FIMS Scale]]="",1/Table1[[#This Row],[Scale]],Table1[[#This Row],[FIMS Scale]]/Table1[[#This Row],[Scale]]))</f>
        <v/>
      </c>
      <c r="K251" s="7">
        <f>IF(Table1[[#This Row],[Address Original]]&gt;0,Table1[[#This Row],[Address Original]]-40001,"")</f>
        <v>439</v>
      </c>
      <c r="L251" s="1">
        <v>40440</v>
      </c>
      <c r="M251" s="1" t="s">
        <v>32</v>
      </c>
      <c r="O251" s="1"/>
      <c r="P251" s="5" t="s">
        <v>2158</v>
      </c>
      <c r="Y251" s="15"/>
      <c r="Z251" s="5"/>
      <c r="AA251" s="12"/>
      <c r="AB251" s="7" t="s">
        <v>2584</v>
      </c>
      <c r="AC251" s="5" t="s">
        <v>542</v>
      </c>
      <c r="AD251" s="1" t="s">
        <v>31</v>
      </c>
      <c r="AL251"/>
    </row>
    <row r="252" spans="1:38" ht="15" customHeight="1" x14ac:dyDescent="0.3">
      <c r="A252" s="1" t="s">
        <v>339</v>
      </c>
      <c r="C252" s="1" t="s">
        <v>344</v>
      </c>
      <c r="D252" s="1" t="s">
        <v>34</v>
      </c>
      <c r="F252" s="1">
        <v>1</v>
      </c>
      <c r="H252" s="1" t="str">
        <f>IF(OR(Table1[[#This Row],[Unit]]="W",Table1[[#This Row],[Unit]]="VAR",Table1[[#This Row],[Unit]]="VA",Table1[[#This Row],[Unit]]="Wh"),1000,
IF(OR(Table1[[#This Row],[Unit]]="MW",Table1[[#This Row],[Unit]]="MVAR",Table1[[#This Row],[Unit]]="MVA",Table1[[#This Row],[Unit]]="MWh",Table1[[#This Row],[Unit]]="kV"),0.001,
IF(OR(Table1[[#This Row],[Unit]]="mA",Table1[[#This Row],[Unit]]="mV"),1000,"")))</f>
        <v/>
      </c>
      <c r="J252" s="1" t="str">
        <f>IF(ISBLANK(Table1[[#This Row],[Scale]]),
IF(Table1[[#This Row],[FIMS Scale]]="","",Table1[[#This Row],[FIMS Scale]]),
IF(Table1[[#This Row],[FIMS Scale]]="",1/Table1[[#This Row],[Scale]],Table1[[#This Row],[FIMS Scale]]/Table1[[#This Row],[Scale]]))</f>
        <v/>
      </c>
      <c r="K252" s="7">
        <f>IF(Table1[[#This Row],[Address Original]]&gt;0,Table1[[#This Row],[Address Original]]-40001,"")</f>
        <v>440</v>
      </c>
      <c r="L252" s="1">
        <v>40441</v>
      </c>
      <c r="M252" s="1" t="s">
        <v>32</v>
      </c>
      <c r="O252" s="1"/>
      <c r="P252" s="5" t="s">
        <v>2159</v>
      </c>
      <c r="Y252" s="15"/>
      <c r="Z252" s="5"/>
      <c r="AA252" s="12"/>
      <c r="AB252" s="7" t="s">
        <v>2584</v>
      </c>
      <c r="AC252" s="5" t="s">
        <v>543</v>
      </c>
      <c r="AD252" s="1" t="s">
        <v>31</v>
      </c>
      <c r="AL252"/>
    </row>
    <row r="253" spans="1:38" ht="15" customHeight="1" x14ac:dyDescent="0.3">
      <c r="A253" s="1" t="s">
        <v>2552</v>
      </c>
      <c r="C253" s="1" t="s">
        <v>2551</v>
      </c>
      <c r="D253" s="1" t="s">
        <v>34</v>
      </c>
      <c r="F253" s="1">
        <v>1</v>
      </c>
      <c r="G253" s="1">
        <v>1</v>
      </c>
      <c r="H253" s="1" t="str">
        <f>IF(OR(Table1[[#This Row],[Unit]]="W",Table1[[#This Row],[Unit]]="VAR",Table1[[#This Row],[Unit]]="VA",Table1[[#This Row],[Unit]]="Wh"),1000,
IF(OR(Table1[[#This Row],[Unit]]="MW",Table1[[#This Row],[Unit]]="MVAR",Table1[[#This Row],[Unit]]="MVA",Table1[[#This Row],[Unit]]="MWh",Table1[[#This Row],[Unit]]="kV"),0.001,
IF(OR(Table1[[#This Row],[Unit]]="mA",Table1[[#This Row],[Unit]]="mV"),1000,"")))</f>
        <v/>
      </c>
      <c r="J253" s="1">
        <f>IF(ISBLANK(Table1[[#This Row],[Scale]]),
IF(Table1[[#This Row],[FIMS Scale]]="","",Table1[[#This Row],[FIMS Scale]]),
IF(Table1[[#This Row],[FIMS Scale]]="",1/Table1[[#This Row],[Scale]],Table1[[#This Row],[FIMS Scale]]/Table1[[#This Row],[Scale]]))</f>
        <v>1</v>
      </c>
      <c r="K253" s="6">
        <v>4251</v>
      </c>
      <c r="L253" s="1">
        <v>44252</v>
      </c>
      <c r="M253" s="1" t="s">
        <v>32</v>
      </c>
      <c r="O253" s="1"/>
      <c r="P253" s="5" t="s">
        <v>2549</v>
      </c>
      <c r="Q253" s="5"/>
      <c r="R253" s="5"/>
      <c r="S253" s="5"/>
      <c r="T253" s="5"/>
      <c r="U253" s="5"/>
      <c r="V253" s="5"/>
      <c r="W253" s="5"/>
      <c r="X253" s="5"/>
      <c r="Y253" s="5"/>
      <c r="Z253" s="5"/>
      <c r="AA253" s="12"/>
      <c r="AB253" s="7" t="s">
        <v>2584</v>
      </c>
      <c r="AC253" s="5" t="s">
        <v>2550</v>
      </c>
      <c r="AD253" s="1" t="s">
        <v>31</v>
      </c>
      <c r="AL253"/>
    </row>
    <row r="254" spans="1:38" ht="15" customHeight="1" x14ac:dyDescent="0.3">
      <c r="A254" s="1" t="s">
        <v>345</v>
      </c>
      <c r="C254" s="1" t="s">
        <v>346</v>
      </c>
      <c r="D254" s="1" t="s">
        <v>34</v>
      </c>
      <c r="F254" s="1">
        <v>1</v>
      </c>
      <c r="G254" s="1">
        <v>1</v>
      </c>
      <c r="H254" s="1" t="str">
        <f>IF(OR(Table1[[#This Row],[Unit]]="W",Table1[[#This Row],[Unit]]="VAR",Table1[[#This Row],[Unit]]="VA",Table1[[#This Row],[Unit]]="Wh"),1000,
IF(OR(Table1[[#This Row],[Unit]]="MW",Table1[[#This Row],[Unit]]="MVAR",Table1[[#This Row],[Unit]]="MVA",Table1[[#This Row],[Unit]]="MWh",Table1[[#This Row],[Unit]]="kV"),0.001,
IF(OR(Table1[[#This Row],[Unit]]="mA",Table1[[#This Row],[Unit]]="mV"),1000,"")))</f>
        <v/>
      </c>
      <c r="J254" s="1">
        <f>IF(ISBLANK(Table1[[#This Row],[Scale]]),
IF(Table1[[#This Row],[FIMS Scale]]="","",Table1[[#This Row],[FIMS Scale]]),
IF(Table1[[#This Row],[FIMS Scale]]="",1/Table1[[#This Row],[Scale]],Table1[[#This Row],[FIMS Scale]]/Table1[[#This Row],[Scale]]))</f>
        <v>1</v>
      </c>
      <c r="K254" s="7">
        <f>IF(Table1[[#This Row],[Address Original]]&gt;0,Table1[[#This Row],[Address Original]]-40001,"")</f>
        <v>4252</v>
      </c>
      <c r="L254" s="1">
        <v>44253</v>
      </c>
      <c r="M254" s="1" t="s">
        <v>32</v>
      </c>
      <c r="O254" s="1"/>
      <c r="P254" s="5" t="s">
        <v>2160</v>
      </c>
      <c r="Y254" s="15"/>
      <c r="Z254" s="5"/>
      <c r="AA254" s="12"/>
      <c r="AB254" s="7" t="s">
        <v>2584</v>
      </c>
      <c r="AC254" s="5" t="s">
        <v>544</v>
      </c>
      <c r="AD254" s="1" t="s">
        <v>31</v>
      </c>
      <c r="AL254"/>
    </row>
    <row r="255" spans="1:38" ht="15" customHeight="1" x14ac:dyDescent="0.3">
      <c r="A255" s="1" t="s">
        <v>347</v>
      </c>
      <c r="C255" s="1" t="s">
        <v>348</v>
      </c>
      <c r="D255" s="1" t="s">
        <v>34</v>
      </c>
      <c r="F255" s="1">
        <v>1</v>
      </c>
      <c r="G255" s="1">
        <v>1</v>
      </c>
      <c r="H255" s="1" t="str">
        <f>IF(OR(Table1[[#This Row],[Unit]]="W",Table1[[#This Row],[Unit]]="VAR",Table1[[#This Row],[Unit]]="VA",Table1[[#This Row],[Unit]]="Wh"),1000,
IF(OR(Table1[[#This Row],[Unit]]="MW",Table1[[#This Row],[Unit]]="MVAR",Table1[[#This Row],[Unit]]="MVA",Table1[[#This Row],[Unit]]="MWh",Table1[[#This Row],[Unit]]="kV"),0.001,
IF(OR(Table1[[#This Row],[Unit]]="mA",Table1[[#This Row],[Unit]]="mV"),1000,"")))</f>
        <v/>
      </c>
      <c r="J255" s="1">
        <f>IF(ISBLANK(Table1[[#This Row],[Scale]]),
IF(Table1[[#This Row],[FIMS Scale]]="","",Table1[[#This Row],[FIMS Scale]]),
IF(Table1[[#This Row],[FIMS Scale]]="",1/Table1[[#This Row],[Scale]],Table1[[#This Row],[FIMS Scale]]/Table1[[#This Row],[Scale]]))</f>
        <v>1</v>
      </c>
      <c r="K255" s="7">
        <f>IF(Table1[[#This Row],[Address Original]]&gt;0,Table1[[#This Row],[Address Original]]-40001,"")</f>
        <v>4253</v>
      </c>
      <c r="L255" s="1">
        <v>44254</v>
      </c>
      <c r="M255" s="1" t="s">
        <v>32</v>
      </c>
      <c r="O255" s="1"/>
      <c r="P255" s="5" t="s">
        <v>2161</v>
      </c>
      <c r="Y255" s="15"/>
      <c r="Z255" s="5"/>
      <c r="AA255" s="12"/>
      <c r="AB255" s="7" t="s">
        <v>2584</v>
      </c>
      <c r="AC255" s="5" t="s">
        <v>545</v>
      </c>
      <c r="AD255" s="1" t="s">
        <v>31</v>
      </c>
      <c r="AL255"/>
    </row>
    <row r="256" spans="1:38" ht="15" customHeight="1" x14ac:dyDescent="0.3">
      <c r="A256" s="1" t="s">
        <v>349</v>
      </c>
      <c r="C256" s="1" t="s">
        <v>350</v>
      </c>
      <c r="D256" s="1" t="s">
        <v>34</v>
      </c>
      <c r="F256" s="1">
        <v>1</v>
      </c>
      <c r="G256" s="1">
        <v>100</v>
      </c>
      <c r="H256" s="1" t="str">
        <f>IF(OR(Table1[[#This Row],[Unit]]="W",Table1[[#This Row],[Unit]]="VAR",Table1[[#This Row],[Unit]]="VA",Table1[[#This Row],[Unit]]="Wh"),1000,
IF(OR(Table1[[#This Row],[Unit]]="MW",Table1[[#This Row],[Unit]]="MVAR",Table1[[#This Row],[Unit]]="MVA",Table1[[#This Row],[Unit]]="MWh",Table1[[#This Row],[Unit]]="kV"),0.001,
IF(OR(Table1[[#This Row],[Unit]]="mA",Table1[[#This Row],[Unit]]="mV"),1000,"")))</f>
        <v/>
      </c>
      <c r="J256" s="1">
        <f>IF(ISBLANK(Table1[[#This Row],[Scale]]),
IF(Table1[[#This Row],[FIMS Scale]]="","",Table1[[#This Row],[FIMS Scale]]),
IF(Table1[[#This Row],[FIMS Scale]]="",1/Table1[[#This Row],[Scale]],Table1[[#This Row],[FIMS Scale]]/Table1[[#This Row],[Scale]]))</f>
        <v>0.01</v>
      </c>
      <c r="K256" s="7">
        <f>IF(Table1[[#This Row],[Address Original]]&gt;0,Table1[[#This Row],[Address Original]]-40001,"")</f>
        <v>4254</v>
      </c>
      <c r="L256" s="1">
        <v>44255</v>
      </c>
      <c r="M256" s="1" t="s">
        <v>32</v>
      </c>
      <c r="O256" s="1"/>
      <c r="P256" s="5" t="s">
        <v>2162</v>
      </c>
      <c r="Y256" s="15"/>
      <c r="Z256" s="5"/>
      <c r="AA256" s="12"/>
      <c r="AB256" s="7" t="s">
        <v>2584</v>
      </c>
      <c r="AC256" s="5" t="s">
        <v>546</v>
      </c>
      <c r="AD256" s="1" t="s">
        <v>31</v>
      </c>
      <c r="AL256"/>
    </row>
    <row r="257" spans="1:38" s="7" customFormat="1" ht="15" customHeight="1" x14ac:dyDescent="0.3">
      <c r="A257" s="1" t="s">
        <v>351</v>
      </c>
      <c r="B257" s="1"/>
      <c r="C257" s="1" t="s">
        <v>352</v>
      </c>
      <c r="D257" s="1" t="s">
        <v>34</v>
      </c>
      <c r="E257" s="1"/>
      <c r="F257" s="1">
        <v>1</v>
      </c>
      <c r="G257" s="1">
        <v>100</v>
      </c>
      <c r="H257" s="1" t="str">
        <f>IF(OR(Table1[[#This Row],[Unit]]="W",Table1[[#This Row],[Unit]]="VAR",Table1[[#This Row],[Unit]]="VA",Table1[[#This Row],[Unit]]="Wh"),1000,
IF(OR(Table1[[#This Row],[Unit]]="MW",Table1[[#This Row],[Unit]]="MVAR",Table1[[#This Row],[Unit]]="MVA",Table1[[#This Row],[Unit]]="MWh",Table1[[#This Row],[Unit]]="kV"),0.001,
IF(OR(Table1[[#This Row],[Unit]]="mA",Table1[[#This Row],[Unit]]="mV"),1000,"")))</f>
        <v/>
      </c>
      <c r="I257" s="1"/>
      <c r="J257" s="1">
        <f>IF(ISBLANK(Table1[[#This Row],[Scale]]),
IF(Table1[[#This Row],[FIMS Scale]]="","",Table1[[#This Row],[FIMS Scale]]),
IF(Table1[[#This Row],[FIMS Scale]]="",1/Table1[[#This Row],[Scale]],Table1[[#This Row],[FIMS Scale]]/Table1[[#This Row],[Scale]]))</f>
        <v>0.01</v>
      </c>
      <c r="K257" s="7">
        <f>IF(Table1[[#This Row],[Address Original]]&gt;0,Table1[[#This Row],[Address Original]]-40001,"")</f>
        <v>4255</v>
      </c>
      <c r="L257" s="1">
        <v>44256</v>
      </c>
      <c r="M257" s="1" t="s">
        <v>33</v>
      </c>
      <c r="N257" s="1"/>
      <c r="O257" s="1"/>
      <c r="P257" s="5" t="s">
        <v>2163</v>
      </c>
      <c r="Q257" s="15"/>
      <c r="R257" s="15"/>
      <c r="S257" s="15"/>
      <c r="T257" s="15"/>
      <c r="U257" s="15"/>
      <c r="V257" s="15"/>
      <c r="W257" s="15"/>
      <c r="X257" s="15"/>
      <c r="Y257" s="15"/>
      <c r="Z257" s="5"/>
      <c r="AA257" s="12"/>
      <c r="AB257" s="7" t="s">
        <v>2584</v>
      </c>
      <c r="AC257" s="5" t="s">
        <v>547</v>
      </c>
      <c r="AD257" s="1" t="s">
        <v>31</v>
      </c>
      <c r="AE257" s="1"/>
      <c r="AF257" s="1"/>
      <c r="AG257" s="1"/>
      <c r="AH257" s="1"/>
      <c r="AI257" s="1"/>
      <c r="AJ257" s="1"/>
      <c r="AK257"/>
      <c r="AL257"/>
    </row>
    <row r="258" spans="1:38" customFormat="1" ht="18" thickBot="1" x14ac:dyDescent="0.4">
      <c r="A258" s="17" t="s">
        <v>1910</v>
      </c>
      <c r="B258" s="17"/>
      <c r="C258" s="17"/>
      <c r="D258" s="17"/>
      <c r="E258" s="17"/>
      <c r="F258" s="17"/>
      <c r="G258" s="17"/>
      <c r="H258" s="17" t="str">
        <f>IF(OR(Table1[[#This Row],[Unit]]="W",Table1[[#This Row],[Unit]]="VAR",Table1[[#This Row],[Unit]]="VA",Table1[[#This Row],[Unit]]="Wh"),1000,
IF(OR(Table1[[#This Row],[Unit]]="MW",Table1[[#This Row],[Unit]]="MVAR",Table1[[#This Row],[Unit]]="MVA",Table1[[#This Row],[Unit]]="MWh",Table1[[#This Row],[Unit]]="kV"),0.001,
IF(OR(Table1[[#This Row],[Unit]]="mA",Table1[[#This Row],[Unit]]="mV"),1000,"")))</f>
        <v/>
      </c>
      <c r="I258" s="18"/>
      <c r="J258" s="17" t="str">
        <f>IF(ISBLANK(Table1[[#This Row],[Scale]]),
IF(Table1[[#This Row],[FIMS Scale]]="","",Table1[[#This Row],[FIMS Scale]]),
IF(Table1[[#This Row],[FIMS Scale]]="",1/Table1[[#This Row],[Scale]],Table1[[#This Row],[FIMS Scale]]/Table1[[#This Row],[Scale]]))</f>
        <v/>
      </c>
      <c r="K258" s="17" t="str">
        <f>IF(Table1[[#This Row],[Address Original]]&gt;0,Table1[[#This Row],[Address Original]]-40001,"")</f>
        <v/>
      </c>
      <c r="L258" s="17"/>
      <c r="M258" s="17"/>
      <c r="N258" s="17"/>
      <c r="O258" s="17"/>
      <c r="P258" s="17"/>
      <c r="Q258" s="17" t="s">
        <v>2582</v>
      </c>
      <c r="R258" s="17"/>
      <c r="S258" s="17"/>
      <c r="T258" s="17"/>
      <c r="U258" s="17"/>
      <c r="V258" s="17"/>
      <c r="W258" s="17">
        <v>500</v>
      </c>
      <c r="X258" s="17">
        <v>20</v>
      </c>
      <c r="Y258" s="17">
        <v>98</v>
      </c>
      <c r="Z258" s="17"/>
      <c r="AA258" s="17"/>
      <c r="AB258" s="17"/>
      <c r="AC258" s="17"/>
      <c r="AD258" s="17"/>
      <c r="AE258" s="17"/>
      <c r="AF258" s="17"/>
      <c r="AG258" s="17"/>
      <c r="AH258" s="17"/>
      <c r="AI258" s="17"/>
    </row>
    <row r="259" spans="1:38" ht="15" customHeight="1" thickTop="1" x14ac:dyDescent="0.3">
      <c r="A259" s="1" t="s">
        <v>587</v>
      </c>
      <c r="C259" s="1" t="s">
        <v>353</v>
      </c>
      <c r="D259" s="1" t="s">
        <v>34</v>
      </c>
      <c r="F259" s="1">
        <v>1</v>
      </c>
      <c r="H259" s="1" t="str">
        <f>IF(OR(Table1[[#This Row],[Unit]]="W",Table1[[#This Row],[Unit]]="VAR",Table1[[#This Row],[Unit]]="VA",Table1[[#This Row],[Unit]]="Wh"),1000,
IF(OR(Table1[[#This Row],[Unit]]="MW",Table1[[#This Row],[Unit]]="MVAR",Table1[[#This Row],[Unit]]="MVA",Table1[[#This Row],[Unit]]="MWh",Table1[[#This Row],[Unit]]="kV"),0.001,
IF(OR(Table1[[#This Row],[Unit]]="mA",Table1[[#This Row],[Unit]]="mV"),1000,"")))</f>
        <v/>
      </c>
      <c r="J259" s="1" t="str">
        <f>IF(ISBLANK(Table1[[#This Row],[Scale]]),
IF(Table1[[#This Row],[FIMS Scale]]="","",Table1[[#This Row],[FIMS Scale]]),
IF(Table1[[#This Row],[FIMS Scale]]="",1/Table1[[#This Row],[Scale]],Table1[[#This Row],[FIMS Scale]]/Table1[[#This Row],[Scale]]))</f>
        <v/>
      </c>
      <c r="K259" s="7">
        <f>IF(Table1[[#This Row],[Address Original]]&gt;0,Table1[[#This Row],[Address Original]]-40001,"")</f>
        <v>500</v>
      </c>
      <c r="L259" s="1">
        <v>40501</v>
      </c>
      <c r="M259" s="1" t="s">
        <v>32</v>
      </c>
      <c r="O259" s="1"/>
      <c r="P259" s="5" t="s">
        <v>2164</v>
      </c>
      <c r="Y259" s="15"/>
      <c r="Z259" s="5"/>
      <c r="AA259" s="12"/>
      <c r="AB259" s="7" t="s">
        <v>2584</v>
      </c>
      <c r="AC259" s="5" t="s">
        <v>560</v>
      </c>
      <c r="AD259" s="1" t="s">
        <v>31</v>
      </c>
      <c r="AL259"/>
    </row>
    <row r="260" spans="1:38" ht="15" customHeight="1" x14ac:dyDescent="0.3">
      <c r="A260" s="1" t="s">
        <v>354</v>
      </c>
      <c r="C260" s="1" t="s">
        <v>355</v>
      </c>
      <c r="D260" s="1" t="s">
        <v>34</v>
      </c>
      <c r="F260" s="1">
        <v>1</v>
      </c>
      <c r="G260" s="1">
        <v>1</v>
      </c>
      <c r="H260" s="1" t="str">
        <f>IF(OR(Table1[[#This Row],[Unit]]="W",Table1[[#This Row],[Unit]]="VAR",Table1[[#This Row],[Unit]]="VA",Table1[[#This Row],[Unit]]="Wh"),1000,
IF(OR(Table1[[#This Row],[Unit]]="MW",Table1[[#This Row],[Unit]]="MVAR",Table1[[#This Row],[Unit]]="MVA",Table1[[#This Row],[Unit]]="MWh",Table1[[#This Row],[Unit]]="kV"),0.001,
IF(OR(Table1[[#This Row],[Unit]]="mA",Table1[[#This Row],[Unit]]="mV"),1000,"")))</f>
        <v/>
      </c>
      <c r="J260" s="1">
        <f>IF(ISBLANK(Table1[[#This Row],[Scale]]),
IF(Table1[[#This Row],[FIMS Scale]]="","",Table1[[#This Row],[FIMS Scale]]),
IF(Table1[[#This Row],[FIMS Scale]]="",1/Table1[[#This Row],[Scale]],Table1[[#This Row],[FIMS Scale]]/Table1[[#This Row],[Scale]]))</f>
        <v>1</v>
      </c>
      <c r="K260" s="7">
        <f>IF(Table1[[#This Row],[Address Original]]&gt;0,Table1[[#This Row],[Address Original]]-40001,"")</f>
        <v>501</v>
      </c>
      <c r="L260" s="1">
        <v>40502</v>
      </c>
      <c r="M260" s="1" t="s">
        <v>32</v>
      </c>
      <c r="O260" s="1"/>
      <c r="P260" s="5" t="s">
        <v>2165</v>
      </c>
      <c r="Y260" s="15"/>
      <c r="Z260" s="5"/>
      <c r="AA260" s="12"/>
      <c r="AB260" s="7" t="s">
        <v>2584</v>
      </c>
      <c r="AC260" s="5" t="s">
        <v>561</v>
      </c>
      <c r="AD260" s="1" t="s">
        <v>31</v>
      </c>
      <c r="AL260"/>
    </row>
    <row r="261" spans="1:38" ht="15" customHeight="1" x14ac:dyDescent="0.3">
      <c r="A261" s="1" t="s">
        <v>356</v>
      </c>
      <c r="C261" s="1" t="s">
        <v>357</v>
      </c>
      <c r="D261" s="1" t="s">
        <v>34</v>
      </c>
      <c r="F261" s="1">
        <v>1</v>
      </c>
      <c r="G261" s="1">
        <v>10</v>
      </c>
      <c r="H261" s="1" t="str">
        <f>IF(OR(Table1[[#This Row],[Unit]]="W",Table1[[#This Row],[Unit]]="VAR",Table1[[#This Row],[Unit]]="VA",Table1[[#This Row],[Unit]]="Wh"),1000,
IF(OR(Table1[[#This Row],[Unit]]="MW",Table1[[#This Row],[Unit]]="MVAR",Table1[[#This Row],[Unit]]="MVA",Table1[[#This Row],[Unit]]="MWh",Table1[[#This Row],[Unit]]="kV"),0.001,
IF(OR(Table1[[#This Row],[Unit]]="mA",Table1[[#This Row],[Unit]]="mV"),1000,"")))</f>
        <v/>
      </c>
      <c r="J261" s="1">
        <f>IF(ISBLANK(Table1[[#This Row],[Scale]]),
IF(Table1[[#This Row],[FIMS Scale]]="","",Table1[[#This Row],[FIMS Scale]]),
IF(Table1[[#This Row],[FIMS Scale]]="",1/Table1[[#This Row],[Scale]],Table1[[#This Row],[FIMS Scale]]/Table1[[#This Row],[Scale]]))</f>
        <v>0.1</v>
      </c>
      <c r="K261" s="7">
        <f>IF(Table1[[#This Row],[Address Original]]&gt;0,Table1[[#This Row],[Address Original]]-40001,"")</f>
        <v>502</v>
      </c>
      <c r="L261" s="1">
        <v>40503</v>
      </c>
      <c r="M261" s="1" t="s">
        <v>32</v>
      </c>
      <c r="O261" s="1"/>
      <c r="P261" s="5" t="s">
        <v>2166</v>
      </c>
      <c r="Y261" s="15"/>
      <c r="Z261" s="5"/>
      <c r="AA261" s="12"/>
      <c r="AB261" s="7" t="s">
        <v>2584</v>
      </c>
      <c r="AC261" s="5" t="s">
        <v>562</v>
      </c>
      <c r="AD261" s="1" t="s">
        <v>31</v>
      </c>
      <c r="AL261"/>
    </row>
    <row r="262" spans="1:38" ht="15" customHeight="1" x14ac:dyDescent="0.3">
      <c r="A262" s="1" t="s">
        <v>358</v>
      </c>
      <c r="C262" s="1" t="s">
        <v>359</v>
      </c>
      <c r="D262" s="1" t="s">
        <v>34</v>
      </c>
      <c r="F262" s="1">
        <v>1</v>
      </c>
      <c r="G262" s="1">
        <v>1</v>
      </c>
      <c r="H262" s="1" t="str">
        <f>IF(OR(Table1[[#This Row],[Unit]]="W",Table1[[#This Row],[Unit]]="VAR",Table1[[#This Row],[Unit]]="VA",Table1[[#This Row],[Unit]]="Wh"),1000,
IF(OR(Table1[[#This Row],[Unit]]="MW",Table1[[#This Row],[Unit]]="MVAR",Table1[[#This Row],[Unit]]="MVA",Table1[[#This Row],[Unit]]="MWh",Table1[[#This Row],[Unit]]="kV"),0.001,
IF(OR(Table1[[#This Row],[Unit]]="mA",Table1[[#This Row],[Unit]]="mV"),1000,"")))</f>
        <v/>
      </c>
      <c r="J262" s="1">
        <f>IF(ISBLANK(Table1[[#This Row],[Scale]]),
IF(Table1[[#This Row],[FIMS Scale]]="","",Table1[[#This Row],[FIMS Scale]]),
IF(Table1[[#This Row],[FIMS Scale]]="",1/Table1[[#This Row],[Scale]],Table1[[#This Row],[FIMS Scale]]/Table1[[#This Row],[Scale]]))</f>
        <v>1</v>
      </c>
      <c r="K262" s="7">
        <f>IF(Table1[[#This Row],[Address Original]]&gt;0,Table1[[#This Row],[Address Original]]-40001,"")</f>
        <v>503</v>
      </c>
      <c r="L262" s="1">
        <v>40504</v>
      </c>
      <c r="M262" s="1" t="s">
        <v>32</v>
      </c>
      <c r="O262" s="1"/>
      <c r="P262" s="5" t="s">
        <v>2167</v>
      </c>
      <c r="Y262" s="15"/>
      <c r="Z262" s="5"/>
      <c r="AA262" s="12"/>
      <c r="AB262" s="7" t="s">
        <v>2584</v>
      </c>
      <c r="AC262" s="5" t="s">
        <v>563</v>
      </c>
      <c r="AD262" s="1" t="s">
        <v>31</v>
      </c>
      <c r="AL262"/>
    </row>
    <row r="263" spans="1:38" ht="15" customHeight="1" x14ac:dyDescent="0.3">
      <c r="A263" s="1" t="s">
        <v>360</v>
      </c>
      <c r="C263" s="1" t="s">
        <v>361</v>
      </c>
      <c r="D263" s="1" t="s">
        <v>34</v>
      </c>
      <c r="F263" s="1">
        <v>1</v>
      </c>
      <c r="H263" s="1" t="str">
        <f>IF(OR(Table1[[#This Row],[Unit]]="W",Table1[[#This Row],[Unit]]="VAR",Table1[[#This Row],[Unit]]="VA",Table1[[#This Row],[Unit]]="Wh"),1000,
IF(OR(Table1[[#This Row],[Unit]]="MW",Table1[[#This Row],[Unit]]="MVAR",Table1[[#This Row],[Unit]]="MVA",Table1[[#This Row],[Unit]]="MWh",Table1[[#This Row],[Unit]]="kV"),0.001,
IF(OR(Table1[[#This Row],[Unit]]="mA",Table1[[#This Row],[Unit]]="mV"),1000,"")))</f>
        <v/>
      </c>
      <c r="J263" s="1" t="str">
        <f>IF(ISBLANK(Table1[[#This Row],[Scale]]),
IF(Table1[[#This Row],[FIMS Scale]]="","",Table1[[#This Row],[FIMS Scale]]),
IF(Table1[[#This Row],[FIMS Scale]]="",1/Table1[[#This Row],[Scale]],Table1[[#This Row],[FIMS Scale]]/Table1[[#This Row],[Scale]]))</f>
        <v/>
      </c>
      <c r="K263" s="7">
        <f>IF(Table1[[#This Row],[Address Original]]&gt;0,Table1[[#This Row],[Address Original]]-40001,"")</f>
        <v>504</v>
      </c>
      <c r="L263" s="1">
        <v>40505</v>
      </c>
      <c r="M263" s="1" t="s">
        <v>32</v>
      </c>
      <c r="O263" s="1"/>
      <c r="P263" s="5" t="s">
        <v>2168</v>
      </c>
      <c r="Y263" s="15"/>
      <c r="Z263" s="5"/>
      <c r="AA263" s="12"/>
      <c r="AB263" s="7" t="s">
        <v>2584</v>
      </c>
      <c r="AC263" s="5" t="s">
        <v>564</v>
      </c>
      <c r="AD263" s="1" t="s">
        <v>31</v>
      </c>
      <c r="AL263"/>
    </row>
    <row r="264" spans="1:38" ht="15" customHeight="1" x14ac:dyDescent="0.3">
      <c r="A264" s="1" t="s">
        <v>363</v>
      </c>
      <c r="C264" s="1" t="s">
        <v>362</v>
      </c>
      <c r="D264" s="1" t="s">
        <v>34</v>
      </c>
      <c r="F264" s="1">
        <v>1</v>
      </c>
      <c r="K264" s="7">
        <f>IF(Table1[[#This Row],[Address Original]]&gt;0,Table1[[#This Row],[Address Original]]-40001,"")</f>
        <v>505</v>
      </c>
      <c r="L264" s="1">
        <v>40506</v>
      </c>
      <c r="M264" s="1" t="s">
        <v>32</v>
      </c>
      <c r="O264" s="1"/>
      <c r="P264" s="5" t="s">
        <v>2169</v>
      </c>
      <c r="Y264" s="15"/>
      <c r="Z264" s="5"/>
      <c r="AA264" s="12"/>
      <c r="AB264" s="7" t="s">
        <v>2584</v>
      </c>
      <c r="AC264" s="5" t="s">
        <v>478</v>
      </c>
      <c r="AD264" s="1" t="s">
        <v>31</v>
      </c>
      <c r="AL264"/>
    </row>
    <row r="265" spans="1:38" ht="15" customHeight="1" x14ac:dyDescent="0.3">
      <c r="A265" s="1" t="s">
        <v>364</v>
      </c>
      <c r="C265" s="1" t="s">
        <v>365</v>
      </c>
      <c r="D265" s="1" t="s">
        <v>34</v>
      </c>
      <c r="F265" s="1">
        <v>1</v>
      </c>
      <c r="K265" s="7">
        <f>IF(Table1[[#This Row],[Address Original]]&gt;0,Table1[[#This Row],[Address Original]]-40001,"")</f>
        <v>506</v>
      </c>
      <c r="L265" s="1">
        <v>40507</v>
      </c>
      <c r="M265" s="1" t="s">
        <v>32</v>
      </c>
      <c r="O265" s="1"/>
      <c r="P265" s="5" t="s">
        <v>2170</v>
      </c>
      <c r="Y265" s="15"/>
      <c r="Z265" s="5"/>
      <c r="AA265" s="12"/>
      <c r="AB265" s="7" t="s">
        <v>2584</v>
      </c>
      <c r="AC265" s="5" t="s">
        <v>479</v>
      </c>
      <c r="AD265" s="1" t="s">
        <v>31</v>
      </c>
      <c r="AL265"/>
    </row>
    <row r="266" spans="1:38" ht="15" customHeight="1" x14ac:dyDescent="0.3">
      <c r="A266" s="1" t="s">
        <v>366</v>
      </c>
      <c r="C266" s="1" t="s">
        <v>373</v>
      </c>
      <c r="D266" s="1" t="s">
        <v>34</v>
      </c>
      <c r="F266" s="1">
        <v>1</v>
      </c>
      <c r="K266" s="7">
        <f>IF(Table1[[#This Row],[Address Original]]&gt;0,Table1[[#This Row],[Address Original]]-40001,"")</f>
        <v>507</v>
      </c>
      <c r="L266" s="1">
        <v>40508</v>
      </c>
      <c r="M266" s="1" t="s">
        <v>32</v>
      </c>
      <c r="O266" s="1"/>
      <c r="P266" s="5" t="s">
        <v>2171</v>
      </c>
      <c r="Y266" s="15"/>
      <c r="Z266" s="5"/>
      <c r="AA266" s="12"/>
      <c r="AB266" s="7" t="s">
        <v>2584</v>
      </c>
      <c r="AC266" s="5" t="s">
        <v>480</v>
      </c>
      <c r="AD266" s="1" t="s">
        <v>31</v>
      </c>
      <c r="AL266"/>
    </row>
    <row r="267" spans="1:38" ht="15" customHeight="1" x14ac:dyDescent="0.3">
      <c r="A267" s="1" t="s">
        <v>367</v>
      </c>
      <c r="C267" s="1" t="s">
        <v>374</v>
      </c>
      <c r="D267" s="1" t="s">
        <v>34</v>
      </c>
      <c r="F267" s="1">
        <v>1</v>
      </c>
      <c r="K267" s="7">
        <f>IF(Table1[[#This Row],[Address Original]]&gt;0,Table1[[#This Row],[Address Original]]-40001,"")</f>
        <v>508</v>
      </c>
      <c r="L267" s="1">
        <v>40509</v>
      </c>
      <c r="M267" s="1" t="s">
        <v>32</v>
      </c>
      <c r="O267" s="1"/>
      <c r="P267" s="5" t="s">
        <v>2172</v>
      </c>
      <c r="Y267" s="15"/>
      <c r="Z267" s="5"/>
      <c r="AA267" s="12"/>
      <c r="AB267" s="7" t="s">
        <v>2584</v>
      </c>
      <c r="AC267" s="5" t="s">
        <v>481</v>
      </c>
      <c r="AD267" s="1" t="s">
        <v>31</v>
      </c>
      <c r="AL267"/>
    </row>
    <row r="268" spans="1:38" ht="15" customHeight="1" x14ac:dyDescent="0.3">
      <c r="A268" s="1" t="s">
        <v>476</v>
      </c>
      <c r="C268" s="1" t="s">
        <v>375</v>
      </c>
      <c r="D268" s="1" t="s">
        <v>34</v>
      </c>
      <c r="F268" s="1">
        <v>1</v>
      </c>
      <c r="K268" s="7">
        <f>IF(Table1[[#This Row],[Address Original]]&gt;0,Table1[[#This Row],[Address Original]]-40001,"")</f>
        <v>509</v>
      </c>
      <c r="L268" s="1">
        <v>40510</v>
      </c>
      <c r="M268" s="1" t="s">
        <v>32</v>
      </c>
      <c r="O268" s="1"/>
      <c r="P268" s="5" t="s">
        <v>2173</v>
      </c>
      <c r="Y268" s="15"/>
      <c r="Z268" s="5"/>
      <c r="AA268" s="12"/>
      <c r="AB268" s="7" t="s">
        <v>2584</v>
      </c>
      <c r="AC268" s="5" t="s">
        <v>482</v>
      </c>
      <c r="AD268" s="1" t="s">
        <v>31</v>
      </c>
      <c r="AL268"/>
    </row>
    <row r="269" spans="1:38" ht="15" customHeight="1" x14ac:dyDescent="0.3">
      <c r="A269" s="1" t="s">
        <v>368</v>
      </c>
      <c r="C269" s="1" t="s">
        <v>376</v>
      </c>
      <c r="D269" s="1" t="s">
        <v>34</v>
      </c>
      <c r="F269" s="1">
        <v>1</v>
      </c>
      <c r="K269" s="7">
        <f>IF(Table1[[#This Row],[Address Original]]&gt;0,Table1[[#This Row],[Address Original]]-40001,"")</f>
        <v>510</v>
      </c>
      <c r="L269" s="1">
        <v>40511</v>
      </c>
      <c r="M269" s="1" t="s">
        <v>32</v>
      </c>
      <c r="O269" s="1"/>
      <c r="P269" s="5" t="s">
        <v>2174</v>
      </c>
      <c r="Y269" s="15"/>
      <c r="Z269" s="5"/>
      <c r="AA269" s="12"/>
      <c r="AB269" s="7" t="s">
        <v>2584</v>
      </c>
      <c r="AC269" s="5" t="s">
        <v>483</v>
      </c>
      <c r="AD269" s="1" t="s">
        <v>31</v>
      </c>
      <c r="AL269"/>
    </row>
    <row r="270" spans="1:38" ht="15" customHeight="1" x14ac:dyDescent="0.3">
      <c r="A270" s="1" t="s">
        <v>369</v>
      </c>
      <c r="C270" s="1" t="s">
        <v>377</v>
      </c>
      <c r="D270" s="1" t="s">
        <v>34</v>
      </c>
      <c r="F270" s="1">
        <v>1</v>
      </c>
      <c r="K270" s="7">
        <f>IF(Table1[[#This Row],[Address Original]]&gt;0,Table1[[#This Row],[Address Original]]-40001,"")</f>
        <v>511</v>
      </c>
      <c r="L270" s="1">
        <v>40512</v>
      </c>
      <c r="M270" s="1" t="s">
        <v>32</v>
      </c>
      <c r="O270" s="1"/>
      <c r="P270" s="5" t="s">
        <v>2175</v>
      </c>
      <c r="Y270" s="15"/>
      <c r="Z270" s="5"/>
      <c r="AA270" s="12"/>
      <c r="AB270" s="7" t="s">
        <v>2584</v>
      </c>
      <c r="AC270" s="5" t="s">
        <v>484</v>
      </c>
      <c r="AD270" s="1" t="s">
        <v>31</v>
      </c>
      <c r="AL270"/>
    </row>
    <row r="271" spans="1:38" ht="15" customHeight="1" x14ac:dyDescent="0.3">
      <c r="A271" s="1" t="s">
        <v>477</v>
      </c>
      <c r="C271" s="1" t="s">
        <v>378</v>
      </c>
      <c r="D271" s="1" t="s">
        <v>34</v>
      </c>
      <c r="F271" s="1">
        <v>1</v>
      </c>
      <c r="K271" s="7">
        <f>IF(Table1[[#This Row],[Address Original]]&gt;0,Table1[[#This Row],[Address Original]]-40001,"")</f>
        <v>512</v>
      </c>
      <c r="L271" s="1">
        <v>40513</v>
      </c>
      <c r="M271" s="1" t="s">
        <v>32</v>
      </c>
      <c r="O271" s="1"/>
      <c r="P271" s="5" t="s">
        <v>2176</v>
      </c>
      <c r="Y271" s="15"/>
      <c r="Z271" s="5"/>
      <c r="AA271" s="12"/>
      <c r="AB271" s="7" t="s">
        <v>2584</v>
      </c>
      <c r="AC271" s="5" t="s">
        <v>485</v>
      </c>
      <c r="AD271" s="1" t="s">
        <v>31</v>
      </c>
      <c r="AL271"/>
    </row>
    <row r="272" spans="1:38" ht="15" customHeight="1" x14ac:dyDescent="0.3">
      <c r="A272" s="1" t="s">
        <v>370</v>
      </c>
      <c r="C272" s="1" t="s">
        <v>379</v>
      </c>
      <c r="D272" s="1" t="s">
        <v>34</v>
      </c>
      <c r="F272" s="1">
        <v>1</v>
      </c>
      <c r="K272" s="7">
        <f>IF(Table1[[#This Row],[Address Original]]&gt;0,Table1[[#This Row],[Address Original]]-40001,"")</f>
        <v>513</v>
      </c>
      <c r="L272" s="1">
        <v>40514</v>
      </c>
      <c r="M272" s="1" t="s">
        <v>32</v>
      </c>
      <c r="O272" s="1"/>
      <c r="P272" s="5" t="s">
        <v>2177</v>
      </c>
      <c r="Y272" s="15"/>
      <c r="Z272" s="5"/>
      <c r="AA272" s="12"/>
      <c r="AB272" s="7" t="s">
        <v>2584</v>
      </c>
      <c r="AC272" s="5" t="s">
        <v>486</v>
      </c>
      <c r="AD272" s="1" t="s">
        <v>31</v>
      </c>
      <c r="AL272"/>
    </row>
    <row r="273" spans="1:38" ht="15" customHeight="1" x14ac:dyDescent="0.3">
      <c r="A273" s="1" t="s">
        <v>371</v>
      </c>
      <c r="C273" s="1" t="s">
        <v>380</v>
      </c>
      <c r="D273" s="1" t="s">
        <v>34</v>
      </c>
      <c r="F273" s="1">
        <v>1</v>
      </c>
      <c r="K273" s="7">
        <f>IF(Table1[[#This Row],[Address Original]]&gt;0,Table1[[#This Row],[Address Original]]-40001,"")</f>
        <v>514</v>
      </c>
      <c r="L273" s="1">
        <v>40515</v>
      </c>
      <c r="M273" s="1" t="s">
        <v>32</v>
      </c>
      <c r="O273" s="1"/>
      <c r="P273" s="5" t="s">
        <v>2178</v>
      </c>
      <c r="Y273" s="15"/>
      <c r="Z273" s="5"/>
      <c r="AA273" s="12"/>
      <c r="AB273" s="7" t="s">
        <v>2584</v>
      </c>
      <c r="AC273" s="5" t="s">
        <v>487</v>
      </c>
      <c r="AD273" s="1" t="s">
        <v>31</v>
      </c>
      <c r="AL273"/>
    </row>
    <row r="274" spans="1:38" ht="15" customHeight="1" x14ac:dyDescent="0.3">
      <c r="A274" s="1" t="s">
        <v>372</v>
      </c>
      <c r="C274" s="1" t="s">
        <v>381</v>
      </c>
      <c r="D274" s="1" t="s">
        <v>34</v>
      </c>
      <c r="F274" s="1">
        <v>1</v>
      </c>
      <c r="K274" s="7">
        <f>IF(Table1[[#This Row],[Address Original]]&gt;0,Table1[[#This Row],[Address Original]]-40001,"")</f>
        <v>515</v>
      </c>
      <c r="L274" s="1">
        <v>40516</v>
      </c>
      <c r="M274" s="1" t="s">
        <v>32</v>
      </c>
      <c r="O274" s="1"/>
      <c r="P274" s="5" t="s">
        <v>2179</v>
      </c>
      <c r="Y274" s="15"/>
      <c r="Z274" s="5"/>
      <c r="AA274" s="12"/>
      <c r="AB274" s="7" t="s">
        <v>2584</v>
      </c>
      <c r="AC274" s="5" t="s">
        <v>488</v>
      </c>
      <c r="AD274" s="1" t="s">
        <v>31</v>
      </c>
      <c r="AL274"/>
    </row>
    <row r="275" spans="1:38" ht="15" customHeight="1" x14ac:dyDescent="0.3">
      <c r="A275" s="1" t="s">
        <v>382</v>
      </c>
      <c r="C275" s="1" t="s">
        <v>383</v>
      </c>
      <c r="D275" s="1" t="s">
        <v>34</v>
      </c>
      <c r="F275" s="1">
        <v>1</v>
      </c>
      <c r="K275" s="7">
        <f>IF(Table1[[#This Row],[Address Original]]&gt;0,Table1[[#This Row],[Address Original]]-40001,"")</f>
        <v>516</v>
      </c>
      <c r="L275" s="1">
        <v>40517</v>
      </c>
      <c r="M275" s="1" t="s">
        <v>32</v>
      </c>
      <c r="O275" s="1"/>
      <c r="P275" s="5" t="s">
        <v>2180</v>
      </c>
      <c r="Y275" s="15"/>
      <c r="Z275" s="5"/>
      <c r="AA275" s="12"/>
      <c r="AB275" s="7" t="s">
        <v>2584</v>
      </c>
      <c r="AC275" s="5" t="s">
        <v>916</v>
      </c>
      <c r="AD275" s="1" t="s">
        <v>31</v>
      </c>
      <c r="AL275"/>
    </row>
    <row r="276" spans="1:38" ht="15" customHeight="1" x14ac:dyDescent="0.3">
      <c r="A276" s="1" t="s">
        <v>384</v>
      </c>
      <c r="C276" s="1" t="s">
        <v>394</v>
      </c>
      <c r="D276" s="1" t="s">
        <v>34</v>
      </c>
      <c r="F276" s="1">
        <v>1</v>
      </c>
      <c r="K276" s="7">
        <f>IF(Table1[[#This Row],[Address Original]]&gt;0,Table1[[#This Row],[Address Original]]-40001,"")</f>
        <v>517</v>
      </c>
      <c r="L276" s="1">
        <v>40518</v>
      </c>
      <c r="M276" s="1" t="s">
        <v>32</v>
      </c>
      <c r="O276" s="1"/>
      <c r="P276" s="1" t="s">
        <v>2181</v>
      </c>
      <c r="Y276" s="15"/>
      <c r="AB276" s="7" t="s">
        <v>2584</v>
      </c>
      <c r="AC276" s="1" t="s">
        <v>489</v>
      </c>
      <c r="AD276" s="1" t="s">
        <v>31</v>
      </c>
      <c r="AL276"/>
    </row>
    <row r="277" spans="1:38" ht="15" customHeight="1" x14ac:dyDescent="0.3">
      <c r="A277" s="1" t="s">
        <v>385</v>
      </c>
      <c r="C277" s="1" t="s">
        <v>403</v>
      </c>
      <c r="D277" s="1" t="s">
        <v>34</v>
      </c>
      <c r="F277" s="1">
        <v>1</v>
      </c>
      <c r="K277" s="7">
        <f>IF(Table1[[#This Row],[Address Original]]&gt;0,Table1[[#This Row],[Address Original]]-40001,"")</f>
        <v>518</v>
      </c>
      <c r="L277" s="1">
        <v>40519</v>
      </c>
      <c r="M277" s="1" t="s">
        <v>32</v>
      </c>
      <c r="O277" s="1"/>
      <c r="P277" s="1" t="s">
        <v>2182</v>
      </c>
      <c r="Y277" s="15"/>
      <c r="Z277" s="5"/>
      <c r="AA277" s="12"/>
      <c r="AB277" s="7" t="s">
        <v>2584</v>
      </c>
      <c r="AC277" s="1" t="s">
        <v>490</v>
      </c>
      <c r="AD277" s="1" t="s">
        <v>31</v>
      </c>
      <c r="AL277"/>
    </row>
    <row r="278" spans="1:38" ht="15" customHeight="1" x14ac:dyDescent="0.3">
      <c r="A278" s="1" t="s">
        <v>388</v>
      </c>
      <c r="C278" s="1" t="s">
        <v>395</v>
      </c>
      <c r="D278" s="1" t="s">
        <v>34</v>
      </c>
      <c r="F278" s="1">
        <v>1</v>
      </c>
      <c r="K278" s="7">
        <f>IF(Table1[[#This Row],[Address Original]]&gt;0,Table1[[#This Row],[Address Original]]-40001,"")</f>
        <v>519</v>
      </c>
      <c r="L278" s="1">
        <v>40520</v>
      </c>
      <c r="M278" s="1" t="s">
        <v>32</v>
      </c>
      <c r="O278" s="1"/>
      <c r="P278" s="1" t="s">
        <v>2183</v>
      </c>
      <c r="Y278" s="15"/>
      <c r="Z278" s="5"/>
      <c r="AA278" s="12"/>
      <c r="AB278" s="7" t="s">
        <v>2584</v>
      </c>
      <c r="AC278" s="1" t="s">
        <v>491</v>
      </c>
      <c r="AD278" s="1" t="s">
        <v>31</v>
      </c>
      <c r="AL278"/>
    </row>
    <row r="279" spans="1:38" ht="15" customHeight="1" x14ac:dyDescent="0.3">
      <c r="A279" s="1" t="s">
        <v>386</v>
      </c>
      <c r="C279" s="1" t="s">
        <v>396</v>
      </c>
      <c r="D279" s="1" t="s">
        <v>34</v>
      </c>
      <c r="F279" s="1">
        <v>1</v>
      </c>
      <c r="K279" s="7">
        <f>IF(Table1[[#This Row],[Address Original]]&gt;0,Table1[[#This Row],[Address Original]]-40001,"")</f>
        <v>520</v>
      </c>
      <c r="L279" s="1">
        <v>40521</v>
      </c>
      <c r="M279" s="1" t="s">
        <v>32</v>
      </c>
      <c r="O279" s="1"/>
      <c r="P279" s="1" t="s">
        <v>2184</v>
      </c>
      <c r="Y279" s="15"/>
      <c r="Z279" s="5"/>
      <c r="AA279" s="12"/>
      <c r="AB279" s="7" t="s">
        <v>2584</v>
      </c>
      <c r="AC279" s="1" t="s">
        <v>492</v>
      </c>
      <c r="AD279" s="1" t="s">
        <v>31</v>
      </c>
      <c r="AL279"/>
    </row>
    <row r="280" spans="1:38" ht="15" customHeight="1" x14ac:dyDescent="0.3">
      <c r="A280" s="1" t="s">
        <v>387</v>
      </c>
      <c r="C280" s="1" t="s">
        <v>397</v>
      </c>
      <c r="D280" s="1" t="s">
        <v>34</v>
      </c>
      <c r="F280" s="1">
        <v>1</v>
      </c>
      <c r="K280" s="7">
        <f>IF(Table1[[#This Row],[Address Original]]&gt;0,Table1[[#This Row],[Address Original]]-40001,"")</f>
        <v>521</v>
      </c>
      <c r="L280" s="1">
        <v>40522</v>
      </c>
      <c r="M280" s="1" t="s">
        <v>32</v>
      </c>
      <c r="O280" s="1"/>
      <c r="P280" s="1" t="s">
        <v>2185</v>
      </c>
      <c r="Y280" s="15"/>
      <c r="Z280" s="5"/>
      <c r="AA280" s="12"/>
      <c r="AB280" s="7" t="s">
        <v>2584</v>
      </c>
      <c r="AC280" s="1" t="s">
        <v>493</v>
      </c>
      <c r="AD280" s="1" t="s">
        <v>31</v>
      </c>
      <c r="AL280"/>
    </row>
    <row r="281" spans="1:38" ht="15" customHeight="1" x14ac:dyDescent="0.3">
      <c r="A281" s="1" t="s">
        <v>389</v>
      </c>
      <c r="C281" s="1" t="s">
        <v>398</v>
      </c>
      <c r="D281" s="1" t="s">
        <v>34</v>
      </c>
      <c r="F281" s="1">
        <v>1</v>
      </c>
      <c r="K281" s="7">
        <f>IF(Table1[[#This Row],[Address Original]]&gt;0,Table1[[#This Row],[Address Original]]-40001,"")</f>
        <v>522</v>
      </c>
      <c r="L281" s="1">
        <v>40523</v>
      </c>
      <c r="M281" s="1" t="s">
        <v>32</v>
      </c>
      <c r="O281" s="1"/>
      <c r="P281" s="1" t="s">
        <v>2186</v>
      </c>
      <c r="Y281" s="15"/>
      <c r="Z281" s="5"/>
      <c r="AA281" s="12"/>
      <c r="AB281" s="7" t="s">
        <v>2584</v>
      </c>
      <c r="AC281" s="1" t="s">
        <v>494</v>
      </c>
      <c r="AD281" s="1" t="s">
        <v>31</v>
      </c>
      <c r="AL281"/>
    </row>
    <row r="282" spans="1:38" ht="15" customHeight="1" x14ac:dyDescent="0.3">
      <c r="A282" s="1" t="s">
        <v>390</v>
      </c>
      <c r="C282" s="1" t="s">
        <v>399</v>
      </c>
      <c r="D282" s="1" t="s">
        <v>34</v>
      </c>
      <c r="F282" s="1">
        <v>1</v>
      </c>
      <c r="K282" s="7">
        <f>IF(Table1[[#This Row],[Address Original]]&gt;0,Table1[[#This Row],[Address Original]]-40001,"")</f>
        <v>523</v>
      </c>
      <c r="L282" s="1">
        <v>40524</v>
      </c>
      <c r="M282" s="1" t="s">
        <v>32</v>
      </c>
      <c r="O282" s="1"/>
      <c r="P282" s="1" t="s">
        <v>2187</v>
      </c>
      <c r="Q282"/>
      <c r="R282"/>
      <c r="S282"/>
      <c r="T282"/>
      <c r="U282"/>
      <c r="V282"/>
      <c r="W282"/>
      <c r="X282"/>
      <c r="Y282"/>
      <c r="Z282" s="5"/>
      <c r="AA282" s="12"/>
      <c r="AB282" s="7" t="s">
        <v>2584</v>
      </c>
      <c r="AC282" s="1" t="s">
        <v>495</v>
      </c>
      <c r="AD282" s="1" t="s">
        <v>31</v>
      </c>
      <c r="AL282"/>
    </row>
    <row r="283" spans="1:38" ht="15" customHeight="1" x14ac:dyDescent="0.3">
      <c r="A283" s="1" t="s">
        <v>391</v>
      </c>
      <c r="C283" s="1" t="s">
        <v>400</v>
      </c>
      <c r="D283" s="1" t="s">
        <v>34</v>
      </c>
      <c r="F283" s="1">
        <v>1</v>
      </c>
      <c r="K283" s="7">
        <f>IF(Table1[[#This Row],[Address Original]]&gt;0,Table1[[#This Row],[Address Original]]-40001,"")</f>
        <v>524</v>
      </c>
      <c r="L283" s="1">
        <v>40525</v>
      </c>
      <c r="M283" s="1" t="s">
        <v>32</v>
      </c>
      <c r="O283" s="1"/>
      <c r="P283" s="1" t="s">
        <v>2188</v>
      </c>
      <c r="Q283"/>
      <c r="R283"/>
      <c r="S283"/>
      <c r="T283"/>
      <c r="U283"/>
      <c r="V283"/>
      <c r="W283"/>
      <c r="X283"/>
      <c r="Y283"/>
      <c r="Z283" s="5"/>
      <c r="AA283" s="12"/>
      <c r="AB283" s="7" t="s">
        <v>2584</v>
      </c>
      <c r="AC283" s="1" t="s">
        <v>496</v>
      </c>
      <c r="AD283" s="1" t="s">
        <v>31</v>
      </c>
      <c r="AL283"/>
    </row>
    <row r="284" spans="1:38" ht="15" customHeight="1" x14ac:dyDescent="0.3">
      <c r="A284" s="1" t="s">
        <v>392</v>
      </c>
      <c r="C284" s="1" t="s">
        <v>401</v>
      </c>
      <c r="D284" s="1" t="s">
        <v>34</v>
      </c>
      <c r="F284" s="1">
        <v>1</v>
      </c>
      <c r="K284" s="7">
        <f>IF(Table1[[#This Row],[Address Original]]&gt;0,Table1[[#This Row],[Address Original]]-40001,"")</f>
        <v>525</v>
      </c>
      <c r="L284" s="1">
        <v>40526</v>
      </c>
      <c r="M284" s="1" t="s">
        <v>32</v>
      </c>
      <c r="O284" s="1"/>
      <c r="P284" s="1" t="s">
        <v>2189</v>
      </c>
      <c r="Q284"/>
      <c r="R284"/>
      <c r="S284"/>
      <c r="T284"/>
      <c r="U284"/>
      <c r="V284"/>
      <c r="W284"/>
      <c r="X284"/>
      <c r="Y284"/>
      <c r="Z284" s="5"/>
      <c r="AA284" s="12"/>
      <c r="AB284" s="7" t="s">
        <v>2584</v>
      </c>
      <c r="AC284" s="1" t="s">
        <v>497</v>
      </c>
      <c r="AD284" s="1" t="s">
        <v>31</v>
      </c>
      <c r="AL284"/>
    </row>
    <row r="285" spans="1:38" s="7" customFormat="1" ht="15" customHeight="1" x14ac:dyDescent="0.3">
      <c r="A285" s="1" t="s">
        <v>393</v>
      </c>
      <c r="B285" s="1"/>
      <c r="C285" s="1" t="s">
        <v>402</v>
      </c>
      <c r="D285" s="1" t="s">
        <v>34</v>
      </c>
      <c r="E285" s="1"/>
      <c r="F285" s="1">
        <v>1</v>
      </c>
      <c r="G285" s="1"/>
      <c r="H285" s="1"/>
      <c r="I285" s="1"/>
      <c r="J285" s="1"/>
      <c r="K285" s="7">
        <f>IF(Table1[[#This Row],[Address Original]]&gt;0,Table1[[#This Row],[Address Original]]-40001,"")</f>
        <v>526</v>
      </c>
      <c r="L285" s="1">
        <v>40527</v>
      </c>
      <c r="M285" s="1" t="s">
        <v>32</v>
      </c>
      <c r="N285" s="1"/>
      <c r="O285" s="1"/>
      <c r="P285" s="1" t="s">
        <v>2190</v>
      </c>
      <c r="Q285"/>
      <c r="R285"/>
      <c r="S285"/>
      <c r="T285"/>
      <c r="U285"/>
      <c r="V285"/>
      <c r="W285"/>
      <c r="X285"/>
      <c r="Y285"/>
      <c r="Z285" s="5"/>
      <c r="AA285" s="12"/>
      <c r="AB285" s="7" t="s">
        <v>2584</v>
      </c>
      <c r="AC285" s="1" t="s">
        <v>915</v>
      </c>
      <c r="AD285" s="1" t="s">
        <v>31</v>
      </c>
      <c r="AE285" s="1"/>
      <c r="AF285" s="1"/>
      <c r="AG285" s="1"/>
      <c r="AH285" s="1"/>
      <c r="AI285" s="1"/>
      <c r="AJ285" s="1"/>
      <c r="AK285"/>
      <c r="AL285"/>
    </row>
    <row r="286" spans="1:38" customFormat="1" ht="18" thickBot="1" x14ac:dyDescent="0.4">
      <c r="A286" s="17" t="s">
        <v>41</v>
      </c>
      <c r="B286" s="17"/>
      <c r="C286" s="17"/>
      <c r="D286" s="17"/>
      <c r="E286" s="17"/>
      <c r="F286" s="17"/>
      <c r="G286" s="17"/>
      <c r="H286" s="17" t="str">
        <f>IF(OR(Table1[[#This Row],[Unit]]="W",Table1[[#This Row],[Unit]]="VAR",Table1[[#This Row],[Unit]]="VA",Table1[[#This Row],[Unit]]="Wh"),1000,
IF(OR(Table1[[#This Row],[Unit]]="MW",Table1[[#This Row],[Unit]]="MVAR",Table1[[#This Row],[Unit]]="MVA",Table1[[#This Row],[Unit]]="MWh",Table1[[#This Row],[Unit]]="kV"),0.001,
IF(OR(Table1[[#This Row],[Unit]]="mA",Table1[[#This Row],[Unit]]="mV"),1000,"")))</f>
        <v/>
      </c>
      <c r="I286" s="18"/>
      <c r="J286" s="17" t="str">
        <f>IF(ISBLANK(Table1[[#This Row],[Scale]]),
IF(Table1[[#This Row],[FIMS Scale]]="","",Table1[[#This Row],[FIMS Scale]]),
IF(Table1[[#This Row],[FIMS Scale]]="",1/Table1[[#This Row],[Scale]],Table1[[#This Row],[FIMS Scale]]/Table1[[#This Row],[Scale]]))</f>
        <v/>
      </c>
      <c r="K286" s="17" t="str">
        <f>IF(Table1[[#This Row],[Address Original]]&gt;0,Table1[[#This Row],[Address Original]]-40001,"")</f>
        <v/>
      </c>
      <c r="L286" s="17"/>
      <c r="M286" s="17"/>
      <c r="N286" s="17"/>
      <c r="O286" s="17"/>
      <c r="P286" s="17"/>
      <c r="Q286" s="17" t="s">
        <v>2582</v>
      </c>
      <c r="R286" s="17"/>
      <c r="S286" s="17"/>
      <c r="T286" s="17"/>
      <c r="U286" s="17"/>
      <c r="V286" s="17"/>
      <c r="W286" s="17">
        <v>200</v>
      </c>
      <c r="X286" s="17">
        <v>20</v>
      </c>
      <c r="Y286" s="17">
        <v>98</v>
      </c>
      <c r="Z286" s="17"/>
      <c r="AA286" s="17"/>
      <c r="AB286" s="17"/>
      <c r="AC286" s="17"/>
      <c r="AD286" s="17"/>
      <c r="AE286" s="17"/>
      <c r="AF286" s="17"/>
      <c r="AG286" s="17"/>
      <c r="AH286" s="17"/>
      <c r="AI286" s="17"/>
    </row>
    <row r="287" spans="1:38" ht="15" customHeight="1" thickTop="1" x14ac:dyDescent="0.3">
      <c r="A287" s="1" t="s">
        <v>882</v>
      </c>
      <c r="C287" s="1" t="s">
        <v>404</v>
      </c>
      <c r="D287" s="1" t="s">
        <v>34</v>
      </c>
      <c r="F287" s="1">
        <v>1</v>
      </c>
      <c r="H287" s="1" t="str">
        <f>IF(OR(Table1[[#This Row],[Unit]]="W",Table1[[#This Row],[Unit]]="VAR",Table1[[#This Row],[Unit]]="VA",Table1[[#This Row],[Unit]]="Wh"),1000,
IF(OR(Table1[[#This Row],[Unit]]="MW",Table1[[#This Row],[Unit]]="MVAR",Table1[[#This Row],[Unit]]="MVA",Table1[[#This Row],[Unit]]="MWh",Table1[[#This Row],[Unit]]="kV"),0.001,
IF(OR(Table1[[#This Row],[Unit]]="mA",Table1[[#This Row],[Unit]]="mV"),1000,"")))</f>
        <v/>
      </c>
      <c r="J287" s="1" t="str">
        <f>IF(ISBLANK(Table1[[#This Row],[Scale]]),
IF(Table1[[#This Row],[FIMS Scale]]="","",Table1[[#This Row],[FIMS Scale]]),
IF(Table1[[#This Row],[FIMS Scale]]="",1/Table1[[#This Row],[Scale]],Table1[[#This Row],[FIMS Scale]]/Table1[[#This Row],[Scale]]))</f>
        <v/>
      </c>
      <c r="K287" s="7">
        <f>IF(Table1[[#This Row],[Address Original]]&gt;0,Table1[[#This Row],[Address Original]]-40001,"")</f>
        <v>550</v>
      </c>
      <c r="L287" s="1">
        <v>40551</v>
      </c>
      <c r="M287" s="1" t="s">
        <v>195</v>
      </c>
      <c r="O287" s="1"/>
      <c r="P287" s="5" t="s">
        <v>2191</v>
      </c>
      <c r="Q287"/>
      <c r="R287"/>
      <c r="S287"/>
      <c r="T287"/>
      <c r="U287"/>
      <c r="V287"/>
      <c r="W287"/>
      <c r="X287"/>
      <c r="Y287"/>
      <c r="Z287" s="5"/>
      <c r="AA287" s="12"/>
      <c r="AB287" s="7" t="s">
        <v>2584</v>
      </c>
      <c r="AC287" s="5" t="s">
        <v>883</v>
      </c>
      <c r="AD287" s="1" t="s">
        <v>31</v>
      </c>
      <c r="AL287"/>
    </row>
    <row r="288" spans="1:38" ht="15" customHeight="1" x14ac:dyDescent="0.3">
      <c r="A288" s="1" t="s">
        <v>405</v>
      </c>
      <c r="C288" s="1" t="s">
        <v>408</v>
      </c>
      <c r="D288" s="1" t="s">
        <v>34</v>
      </c>
      <c r="F288" s="1">
        <v>1</v>
      </c>
      <c r="H288" s="1" t="str">
        <f>IF(OR(Table1[[#This Row],[Unit]]="W",Table1[[#This Row],[Unit]]="VAR",Table1[[#This Row],[Unit]]="VA",Table1[[#This Row],[Unit]]="Wh"),1000,
IF(OR(Table1[[#This Row],[Unit]]="MW",Table1[[#This Row],[Unit]]="MVAR",Table1[[#This Row],[Unit]]="MVA",Table1[[#This Row],[Unit]]="MWh",Table1[[#This Row],[Unit]]="kV"),0.001,
IF(OR(Table1[[#This Row],[Unit]]="mA",Table1[[#This Row],[Unit]]="mV"),1000,"")))</f>
        <v/>
      </c>
      <c r="J288" s="1" t="str">
        <f>IF(ISBLANK(Table1[[#This Row],[Scale]]),
IF(Table1[[#This Row],[FIMS Scale]]="","",Table1[[#This Row],[FIMS Scale]]),
IF(Table1[[#This Row],[FIMS Scale]]="",1/Table1[[#This Row],[Scale]],Table1[[#This Row],[FIMS Scale]]/Table1[[#This Row],[Scale]]))</f>
        <v/>
      </c>
      <c r="K288" s="7">
        <f>IF(Table1[[#This Row],[Address Original]]&gt;0,Table1[[#This Row],[Address Original]]-40001,"")</f>
        <v>550</v>
      </c>
      <c r="L288" s="1">
        <v>40551</v>
      </c>
      <c r="M288" s="1" t="s">
        <v>42</v>
      </c>
      <c r="N288" s="1">
        <v>0</v>
      </c>
      <c r="O288" s="1"/>
      <c r="P288" s="5" t="s">
        <v>2192</v>
      </c>
      <c r="Q288"/>
      <c r="R288"/>
      <c r="S288"/>
      <c r="T288"/>
      <c r="U288"/>
      <c r="V288"/>
      <c r="W288"/>
      <c r="X288"/>
      <c r="Y288"/>
      <c r="Z288" s="5"/>
      <c r="AA288" s="12"/>
      <c r="AB288" s="7" t="s">
        <v>2584</v>
      </c>
      <c r="AC288" s="5" t="s">
        <v>884</v>
      </c>
      <c r="AD288" s="1" t="s">
        <v>31</v>
      </c>
      <c r="AL288"/>
    </row>
    <row r="289" spans="1:38" ht="15" customHeight="1" x14ac:dyDescent="0.3">
      <c r="A289" s="1" t="s">
        <v>406</v>
      </c>
      <c r="C289" s="1" t="s">
        <v>407</v>
      </c>
      <c r="D289" s="1" t="s">
        <v>34</v>
      </c>
      <c r="F289" s="1">
        <v>1</v>
      </c>
      <c r="H289" s="1" t="str">
        <f>IF(OR(Table1[[#This Row],[Unit]]="W",Table1[[#This Row],[Unit]]="VAR",Table1[[#This Row],[Unit]]="VA",Table1[[#This Row],[Unit]]="Wh"),1000,
IF(OR(Table1[[#This Row],[Unit]]="MW",Table1[[#This Row],[Unit]]="MVAR",Table1[[#This Row],[Unit]]="MVA",Table1[[#This Row],[Unit]]="MWh",Table1[[#This Row],[Unit]]="kV"),0.001,
IF(OR(Table1[[#This Row],[Unit]]="mA",Table1[[#This Row],[Unit]]="mV"),1000,"")))</f>
        <v/>
      </c>
      <c r="J289" s="1" t="str">
        <f>IF(ISBLANK(Table1[[#This Row],[Scale]]),
IF(Table1[[#This Row],[FIMS Scale]]="","",Table1[[#This Row],[FIMS Scale]]),
IF(Table1[[#This Row],[FIMS Scale]]="",1/Table1[[#This Row],[Scale]],Table1[[#This Row],[FIMS Scale]]/Table1[[#This Row],[Scale]]))</f>
        <v/>
      </c>
      <c r="K289" s="7">
        <f>IF(Table1[[#This Row],[Address Original]]&gt;0,Table1[[#This Row],[Address Original]]-40001,"")</f>
        <v>550</v>
      </c>
      <c r="L289" s="1">
        <v>40551</v>
      </c>
      <c r="M289" s="1" t="s">
        <v>42</v>
      </c>
      <c r="N289" s="1">
        <v>1</v>
      </c>
      <c r="O289" s="1"/>
      <c r="P289" s="5" t="s">
        <v>2193</v>
      </c>
      <c r="Q289"/>
      <c r="R289"/>
      <c r="S289"/>
      <c r="T289"/>
      <c r="U289"/>
      <c r="V289"/>
      <c r="W289"/>
      <c r="X289"/>
      <c r="Y289"/>
      <c r="Z289" s="5"/>
      <c r="AA289" s="12"/>
      <c r="AB289" s="7" t="s">
        <v>2584</v>
      </c>
      <c r="AC289" s="5" t="s">
        <v>885</v>
      </c>
      <c r="AD289" s="1" t="s">
        <v>31</v>
      </c>
      <c r="AL289"/>
    </row>
    <row r="290" spans="1:38" ht="15" customHeight="1" x14ac:dyDescent="0.3">
      <c r="A290" s="1" t="s">
        <v>409</v>
      </c>
      <c r="C290" s="1" t="s">
        <v>410</v>
      </c>
      <c r="D290" s="1" t="s">
        <v>34</v>
      </c>
      <c r="F290" s="1">
        <v>1</v>
      </c>
      <c r="H290" s="1" t="str">
        <f>IF(OR(Table1[[#This Row],[Unit]]="W",Table1[[#This Row],[Unit]]="VAR",Table1[[#This Row],[Unit]]="VA",Table1[[#This Row],[Unit]]="Wh"),1000,
IF(OR(Table1[[#This Row],[Unit]]="MW",Table1[[#This Row],[Unit]]="MVAR",Table1[[#This Row],[Unit]]="MVA",Table1[[#This Row],[Unit]]="MWh",Table1[[#This Row],[Unit]]="kV"),0.001,
IF(OR(Table1[[#This Row],[Unit]]="mA",Table1[[#This Row],[Unit]]="mV"),1000,"")))</f>
        <v/>
      </c>
      <c r="J290" s="1" t="str">
        <f>IF(ISBLANK(Table1[[#This Row],[Scale]]),
IF(Table1[[#This Row],[FIMS Scale]]="","",Table1[[#This Row],[FIMS Scale]]),
IF(Table1[[#This Row],[FIMS Scale]]="",1/Table1[[#This Row],[Scale]],Table1[[#This Row],[FIMS Scale]]/Table1[[#This Row],[Scale]]))</f>
        <v/>
      </c>
      <c r="K290" s="7">
        <f>IF(Table1[[#This Row],[Address Original]]&gt;0,Table1[[#This Row],[Address Original]]-40001,"")</f>
        <v>551</v>
      </c>
      <c r="L290" s="1">
        <v>40552</v>
      </c>
      <c r="M290" s="1" t="s">
        <v>195</v>
      </c>
      <c r="O290" s="1"/>
      <c r="P290" s="5" t="s">
        <v>2194</v>
      </c>
      <c r="Q290"/>
      <c r="R290"/>
      <c r="S290"/>
      <c r="T290"/>
      <c r="U290"/>
      <c r="V290"/>
      <c r="W290"/>
      <c r="X290"/>
      <c r="Y290"/>
      <c r="Z290" s="5"/>
      <c r="AA290" s="12"/>
      <c r="AB290" s="7" t="s">
        <v>2584</v>
      </c>
      <c r="AC290" s="5" t="s">
        <v>886</v>
      </c>
      <c r="AD290" s="1" t="s">
        <v>31</v>
      </c>
      <c r="AL290"/>
    </row>
    <row r="291" spans="1:38" ht="15" customHeight="1" x14ac:dyDescent="0.3">
      <c r="A291" s="1" t="s">
        <v>411</v>
      </c>
      <c r="C291" s="1" t="s">
        <v>413</v>
      </c>
      <c r="D291" s="1" t="s">
        <v>34</v>
      </c>
      <c r="F291" s="1">
        <v>1</v>
      </c>
      <c r="H291" s="1" t="str">
        <f>IF(OR(Table1[[#This Row],[Unit]]="W",Table1[[#This Row],[Unit]]="VAR",Table1[[#This Row],[Unit]]="VA",Table1[[#This Row],[Unit]]="Wh"),1000,
IF(OR(Table1[[#This Row],[Unit]]="MW",Table1[[#This Row],[Unit]]="MVAR",Table1[[#This Row],[Unit]]="MVA",Table1[[#This Row],[Unit]]="MWh",Table1[[#This Row],[Unit]]="kV"),0.001,
IF(OR(Table1[[#This Row],[Unit]]="mA",Table1[[#This Row],[Unit]]="mV"),1000,"")))</f>
        <v/>
      </c>
      <c r="J291" s="1" t="str">
        <f>IF(ISBLANK(Table1[[#This Row],[Scale]]),
IF(Table1[[#This Row],[FIMS Scale]]="","",Table1[[#This Row],[FIMS Scale]]),
IF(Table1[[#This Row],[FIMS Scale]]="",1/Table1[[#This Row],[Scale]],Table1[[#This Row],[FIMS Scale]]/Table1[[#This Row],[Scale]]))</f>
        <v/>
      </c>
      <c r="K291" s="7">
        <f>IF(Table1[[#This Row],[Address Original]]&gt;0,Table1[[#This Row],[Address Original]]-40001,"")</f>
        <v>551</v>
      </c>
      <c r="L291" s="1">
        <v>40552</v>
      </c>
      <c r="M291" s="1" t="s">
        <v>42</v>
      </c>
      <c r="N291" s="1">
        <v>0</v>
      </c>
      <c r="O291" s="1"/>
      <c r="P291" s="5" t="s">
        <v>2195</v>
      </c>
      <c r="Q291"/>
      <c r="R291"/>
      <c r="S291"/>
      <c r="T291"/>
      <c r="U291"/>
      <c r="V291"/>
      <c r="W291"/>
      <c r="X291"/>
      <c r="Y291"/>
      <c r="Z291" s="5"/>
      <c r="AA291" s="12"/>
      <c r="AB291" s="7" t="s">
        <v>2584</v>
      </c>
      <c r="AC291" s="5" t="s">
        <v>887</v>
      </c>
      <c r="AD291" s="1" t="s">
        <v>31</v>
      </c>
      <c r="AL291"/>
    </row>
    <row r="292" spans="1:38" ht="15" customHeight="1" x14ac:dyDescent="0.3">
      <c r="A292" s="1" t="s">
        <v>409</v>
      </c>
      <c r="C292" s="1" t="s">
        <v>414</v>
      </c>
      <c r="D292" s="1" t="s">
        <v>34</v>
      </c>
      <c r="F292" s="1">
        <v>1</v>
      </c>
      <c r="H292" s="1" t="str">
        <f>IF(OR(Table1[[#This Row],[Unit]]="W",Table1[[#This Row],[Unit]]="VAR",Table1[[#This Row],[Unit]]="VA",Table1[[#This Row],[Unit]]="Wh"),1000,
IF(OR(Table1[[#This Row],[Unit]]="MW",Table1[[#This Row],[Unit]]="MVAR",Table1[[#This Row],[Unit]]="MVA",Table1[[#This Row],[Unit]]="MWh",Table1[[#This Row],[Unit]]="kV"),0.001,
IF(OR(Table1[[#This Row],[Unit]]="mA",Table1[[#This Row],[Unit]]="mV"),1000,"")))</f>
        <v/>
      </c>
      <c r="J292" s="1" t="str">
        <f>IF(ISBLANK(Table1[[#This Row],[Scale]]),
IF(Table1[[#This Row],[FIMS Scale]]="","",Table1[[#This Row],[FIMS Scale]]),
IF(Table1[[#This Row],[FIMS Scale]]="",1/Table1[[#This Row],[Scale]],Table1[[#This Row],[FIMS Scale]]/Table1[[#This Row],[Scale]]))</f>
        <v/>
      </c>
      <c r="K292" s="7">
        <f>IF(Table1[[#This Row],[Address Original]]&gt;0,Table1[[#This Row],[Address Original]]-40001,"")</f>
        <v>551</v>
      </c>
      <c r="L292" s="1">
        <v>40552</v>
      </c>
      <c r="M292" s="1" t="s">
        <v>42</v>
      </c>
      <c r="N292" s="1">
        <v>1</v>
      </c>
      <c r="O292" s="1"/>
      <c r="P292" s="5" t="s">
        <v>2196</v>
      </c>
      <c r="Y292" s="15"/>
      <c r="Z292" s="5"/>
      <c r="AA292" s="12"/>
      <c r="AB292" s="7" t="s">
        <v>2584</v>
      </c>
      <c r="AC292" s="5" t="s">
        <v>888</v>
      </c>
      <c r="AD292" s="1" t="s">
        <v>31</v>
      </c>
      <c r="AL292"/>
    </row>
    <row r="293" spans="1:38" ht="15" customHeight="1" x14ac:dyDescent="0.3">
      <c r="A293" s="1" t="s">
        <v>412</v>
      </c>
      <c r="C293" s="1" t="s">
        <v>415</v>
      </c>
      <c r="D293" s="1" t="s">
        <v>34</v>
      </c>
      <c r="F293" s="1">
        <v>1</v>
      </c>
      <c r="H293" s="1" t="str">
        <f>IF(OR(Table1[[#This Row],[Unit]]="W",Table1[[#This Row],[Unit]]="VAR",Table1[[#This Row],[Unit]]="VA",Table1[[#This Row],[Unit]]="Wh"),1000,
IF(OR(Table1[[#This Row],[Unit]]="MW",Table1[[#This Row],[Unit]]="MVAR",Table1[[#This Row],[Unit]]="MVA",Table1[[#This Row],[Unit]]="MWh",Table1[[#This Row],[Unit]]="kV"),0.001,
IF(OR(Table1[[#This Row],[Unit]]="mA",Table1[[#This Row],[Unit]]="mV"),1000,"")))</f>
        <v/>
      </c>
      <c r="J293" s="1" t="str">
        <f>IF(ISBLANK(Table1[[#This Row],[Scale]]),
IF(Table1[[#This Row],[FIMS Scale]]="","",Table1[[#This Row],[FIMS Scale]]),
IF(Table1[[#This Row],[FIMS Scale]]="",1/Table1[[#This Row],[Scale]],Table1[[#This Row],[FIMS Scale]]/Table1[[#This Row],[Scale]]))</f>
        <v/>
      </c>
      <c r="K293" s="7">
        <f>IF(Table1[[#This Row],[Address Original]]&gt;0,Table1[[#This Row],[Address Original]]-40001,"")</f>
        <v>551</v>
      </c>
      <c r="L293" s="1">
        <v>40552</v>
      </c>
      <c r="M293" s="1" t="s">
        <v>42</v>
      </c>
      <c r="N293" s="1">
        <v>2</v>
      </c>
      <c r="O293" s="1"/>
      <c r="P293" s="5" t="s">
        <v>2197</v>
      </c>
      <c r="Y293" s="15"/>
      <c r="Z293" s="5"/>
      <c r="AA293" s="12"/>
      <c r="AB293" s="7" t="s">
        <v>2584</v>
      </c>
      <c r="AC293" s="5" t="s">
        <v>889</v>
      </c>
      <c r="AD293" s="1" t="s">
        <v>31</v>
      </c>
      <c r="AL293"/>
    </row>
    <row r="294" spans="1:38" ht="15" customHeight="1" x14ac:dyDescent="0.3">
      <c r="A294" s="1" t="s">
        <v>416</v>
      </c>
      <c r="C294" s="1" t="s">
        <v>417</v>
      </c>
      <c r="D294" s="1" t="s">
        <v>34</v>
      </c>
      <c r="F294" s="1">
        <v>1</v>
      </c>
      <c r="H294" s="1" t="str">
        <f>IF(OR(Table1[[#This Row],[Unit]]="W",Table1[[#This Row],[Unit]]="VAR",Table1[[#This Row],[Unit]]="VA",Table1[[#This Row],[Unit]]="Wh"),1000,
IF(OR(Table1[[#This Row],[Unit]]="MW",Table1[[#This Row],[Unit]]="MVAR",Table1[[#This Row],[Unit]]="MVA",Table1[[#This Row],[Unit]]="MWh",Table1[[#This Row],[Unit]]="kV"),0.001,
IF(OR(Table1[[#This Row],[Unit]]="mA",Table1[[#This Row],[Unit]]="mV"),1000,"")))</f>
        <v/>
      </c>
      <c r="J294" s="1" t="str">
        <f>IF(ISBLANK(Table1[[#This Row],[Scale]]),
IF(Table1[[#This Row],[FIMS Scale]]="","",Table1[[#This Row],[FIMS Scale]]),
IF(Table1[[#This Row],[FIMS Scale]]="",1/Table1[[#This Row],[Scale]],Table1[[#This Row],[FIMS Scale]]/Table1[[#This Row],[Scale]]))</f>
        <v/>
      </c>
      <c r="K294" s="7">
        <f>IF(Table1[[#This Row],[Address Original]]&gt;0,Table1[[#This Row],[Address Original]]-40001,"")</f>
        <v>551</v>
      </c>
      <c r="L294" s="1">
        <v>40552</v>
      </c>
      <c r="M294" s="1" t="s">
        <v>42</v>
      </c>
      <c r="N294" s="1">
        <v>3</v>
      </c>
      <c r="O294" s="1"/>
      <c r="P294" s="5" t="s">
        <v>2198</v>
      </c>
      <c r="Y294" s="15"/>
      <c r="Z294" s="5"/>
      <c r="AA294" s="12"/>
      <c r="AB294" s="7" t="s">
        <v>2584</v>
      </c>
      <c r="AC294" s="5" t="s">
        <v>890</v>
      </c>
      <c r="AD294" s="1" t="s">
        <v>31</v>
      </c>
      <c r="AL294"/>
    </row>
    <row r="295" spans="1:38" ht="15" customHeight="1" x14ac:dyDescent="0.3">
      <c r="A295" s="1" t="s">
        <v>418</v>
      </c>
      <c r="C295" s="1" t="s">
        <v>420</v>
      </c>
      <c r="D295" s="1" t="s">
        <v>34</v>
      </c>
      <c r="E295" s="1" t="s">
        <v>44</v>
      </c>
      <c r="F295" s="1">
        <v>1</v>
      </c>
      <c r="G295" s="1">
        <v>100</v>
      </c>
      <c r="H295" s="1" t="str">
        <f>IF(OR(Table1[[#This Row],[Unit]]="W",Table1[[#This Row],[Unit]]="VAR",Table1[[#This Row],[Unit]]="VA",Table1[[#This Row],[Unit]]="Wh"),1000,
IF(OR(Table1[[#This Row],[Unit]]="MW",Table1[[#This Row],[Unit]]="MVAR",Table1[[#This Row],[Unit]]="MVA",Table1[[#This Row],[Unit]]="MWh",Table1[[#This Row],[Unit]]="kV"),0.001,
IF(OR(Table1[[#This Row],[Unit]]="mA",Table1[[#This Row],[Unit]]="mV"),1000,"")))</f>
        <v/>
      </c>
      <c r="J295" s="1">
        <f>IF(ISBLANK(Table1[[#This Row],[Scale]]),
IF(Table1[[#This Row],[FIMS Scale]]="","",Table1[[#This Row],[FIMS Scale]]),
IF(Table1[[#This Row],[FIMS Scale]]="",1/Table1[[#This Row],[Scale]],Table1[[#This Row],[FIMS Scale]]/Table1[[#This Row],[Scale]]))</f>
        <v>0.01</v>
      </c>
      <c r="K295" s="7">
        <f>IF(Table1[[#This Row],[Address Original]]&gt;0,Table1[[#This Row],[Address Original]]-40001,"")</f>
        <v>552</v>
      </c>
      <c r="L295" s="1">
        <v>40553</v>
      </c>
      <c r="M295" s="1" t="s">
        <v>33</v>
      </c>
      <c r="O295" s="1"/>
      <c r="P295" s="5" t="s">
        <v>2199</v>
      </c>
      <c r="Y295" s="15"/>
      <c r="Z295" s="5"/>
      <c r="AA295" s="12"/>
      <c r="AB295" s="7" t="s">
        <v>2584</v>
      </c>
      <c r="AC295" s="5" t="s">
        <v>891</v>
      </c>
      <c r="AD295" s="1" t="s">
        <v>31</v>
      </c>
      <c r="AL295"/>
    </row>
    <row r="296" spans="1:38" ht="14.25" customHeight="1" x14ac:dyDescent="0.3">
      <c r="A296" s="1" t="s">
        <v>419</v>
      </c>
      <c r="C296" s="1" t="s">
        <v>421</v>
      </c>
      <c r="D296" s="1" t="s">
        <v>34</v>
      </c>
      <c r="E296" s="1" t="s">
        <v>44</v>
      </c>
      <c r="F296" s="1">
        <v>1</v>
      </c>
      <c r="G296" s="1">
        <v>100</v>
      </c>
      <c r="H296" s="1" t="str">
        <f>IF(OR(Table1[[#This Row],[Unit]]="W",Table1[[#This Row],[Unit]]="VAR",Table1[[#This Row],[Unit]]="VA",Table1[[#This Row],[Unit]]="Wh"),1000,
IF(OR(Table1[[#This Row],[Unit]]="MW",Table1[[#This Row],[Unit]]="MVAR",Table1[[#This Row],[Unit]]="MVA",Table1[[#This Row],[Unit]]="MWh",Table1[[#This Row],[Unit]]="kV"),0.001,
IF(OR(Table1[[#This Row],[Unit]]="mA",Table1[[#This Row],[Unit]]="mV"),1000,"")))</f>
        <v/>
      </c>
      <c r="J296" s="1">
        <f>IF(ISBLANK(Table1[[#This Row],[Scale]]),
IF(Table1[[#This Row],[FIMS Scale]]="","",Table1[[#This Row],[FIMS Scale]]),
IF(Table1[[#This Row],[FIMS Scale]]="",1/Table1[[#This Row],[Scale]],Table1[[#This Row],[FIMS Scale]]/Table1[[#This Row],[Scale]]))</f>
        <v>0.01</v>
      </c>
      <c r="K296" s="7">
        <f>IF(Table1[[#This Row],[Address Original]]&gt;0,Table1[[#This Row],[Address Original]]-40001,"")</f>
        <v>553</v>
      </c>
      <c r="L296" s="1">
        <v>40554</v>
      </c>
      <c r="M296" s="1" t="s">
        <v>33</v>
      </c>
      <c r="O296" s="1"/>
      <c r="P296" s="5" t="s">
        <v>2200</v>
      </c>
      <c r="Y296" s="15"/>
      <c r="Z296" s="5"/>
      <c r="AA296" s="12"/>
      <c r="AB296" s="7" t="s">
        <v>2584</v>
      </c>
      <c r="AC296" s="5" t="s">
        <v>892</v>
      </c>
      <c r="AD296" s="1" t="s">
        <v>31</v>
      </c>
      <c r="AL296"/>
    </row>
    <row r="297" spans="1:38" ht="14.25" customHeight="1" x14ac:dyDescent="0.3">
      <c r="A297" s="1" t="s">
        <v>422</v>
      </c>
      <c r="C297" s="1" t="s">
        <v>423</v>
      </c>
      <c r="D297" s="1" t="s">
        <v>34</v>
      </c>
      <c r="E297" s="1" t="s">
        <v>44</v>
      </c>
      <c r="F297" s="1">
        <v>1</v>
      </c>
      <c r="G297" s="1">
        <v>1000</v>
      </c>
      <c r="H297" s="1" t="str">
        <f>IF(OR(Table1[[#This Row],[Unit]]="W",Table1[[#This Row],[Unit]]="VAR",Table1[[#This Row],[Unit]]="VA",Table1[[#This Row],[Unit]]="Wh"),1000,
IF(OR(Table1[[#This Row],[Unit]]="MW",Table1[[#This Row],[Unit]]="MVAR",Table1[[#This Row],[Unit]]="MVA",Table1[[#This Row],[Unit]]="MWh",Table1[[#This Row],[Unit]]="kV"),0.001,
IF(OR(Table1[[#This Row],[Unit]]="mA",Table1[[#This Row],[Unit]]="mV"),1000,"")))</f>
        <v/>
      </c>
      <c r="J297" s="1">
        <f>IF(ISBLANK(Table1[[#This Row],[Scale]]),
IF(Table1[[#This Row],[FIMS Scale]]="","",Table1[[#This Row],[FIMS Scale]]),
IF(Table1[[#This Row],[FIMS Scale]]="",1/Table1[[#This Row],[Scale]],Table1[[#This Row],[FIMS Scale]]/Table1[[#This Row],[Scale]]))</f>
        <v>1E-3</v>
      </c>
      <c r="K297" s="7">
        <f>IF(Table1[[#This Row],[Address Original]]&gt;0,Table1[[#This Row],[Address Original]]-40001,"")</f>
        <v>555</v>
      </c>
      <c r="L297" s="1">
        <v>40556</v>
      </c>
      <c r="M297" s="1" t="s">
        <v>33</v>
      </c>
      <c r="O297" s="1"/>
      <c r="P297" s="5" t="s">
        <v>2201</v>
      </c>
      <c r="Y297" s="15"/>
      <c r="Z297" s="5"/>
      <c r="AA297" s="12"/>
      <c r="AB297" s="7" t="s">
        <v>2584</v>
      </c>
      <c r="AC297" s="5" t="s">
        <v>893</v>
      </c>
      <c r="AD297" s="1" t="s">
        <v>31</v>
      </c>
      <c r="AL297"/>
    </row>
    <row r="298" spans="1:38" ht="14.25" customHeight="1" x14ac:dyDescent="0.3">
      <c r="A298" s="1" t="s">
        <v>424</v>
      </c>
      <c r="C298" s="1" t="s">
        <v>425</v>
      </c>
      <c r="D298" s="1" t="s">
        <v>34</v>
      </c>
      <c r="E298" s="1" t="s">
        <v>44</v>
      </c>
      <c r="F298" s="1">
        <v>1</v>
      </c>
      <c r="G298" s="1">
        <v>100</v>
      </c>
      <c r="H298" s="1" t="str">
        <f>IF(OR(Table1[[#This Row],[Unit]]="W",Table1[[#This Row],[Unit]]="VAR",Table1[[#This Row],[Unit]]="VA",Table1[[#This Row],[Unit]]="Wh"),1000,
IF(OR(Table1[[#This Row],[Unit]]="MW",Table1[[#This Row],[Unit]]="MVAR",Table1[[#This Row],[Unit]]="MVA",Table1[[#This Row],[Unit]]="MWh",Table1[[#This Row],[Unit]]="kV"),0.001,
IF(OR(Table1[[#This Row],[Unit]]="mA",Table1[[#This Row],[Unit]]="mV"),1000,"")))</f>
        <v/>
      </c>
      <c r="J298" s="1">
        <f>IF(ISBLANK(Table1[[#This Row],[Scale]]),
IF(Table1[[#This Row],[FIMS Scale]]="","",Table1[[#This Row],[FIMS Scale]]),
IF(Table1[[#This Row],[FIMS Scale]]="",1/Table1[[#This Row],[Scale]],Table1[[#This Row],[FIMS Scale]]/Table1[[#This Row],[Scale]]))</f>
        <v>0.01</v>
      </c>
      <c r="K298" s="7">
        <f>IF(Table1[[#This Row],[Address Original]]&gt;0,Table1[[#This Row],[Address Original]]-40001,"")</f>
        <v>556</v>
      </c>
      <c r="L298" s="1">
        <v>40557</v>
      </c>
      <c r="M298" s="1" t="s">
        <v>33</v>
      </c>
      <c r="O298" s="1"/>
      <c r="P298" s="5" t="s">
        <v>2202</v>
      </c>
      <c r="Y298" s="15"/>
      <c r="Z298" s="5"/>
      <c r="AA298" s="12"/>
      <c r="AB298" s="7" t="s">
        <v>2584</v>
      </c>
      <c r="AC298" s="5" t="s">
        <v>894</v>
      </c>
      <c r="AD298" s="1" t="s">
        <v>31</v>
      </c>
      <c r="AL298"/>
    </row>
    <row r="299" spans="1:38" ht="14.25" customHeight="1" x14ac:dyDescent="0.3">
      <c r="A299" s="1" t="s">
        <v>426</v>
      </c>
      <c r="C299" s="1" t="s">
        <v>427</v>
      </c>
      <c r="D299" s="1" t="s">
        <v>34</v>
      </c>
      <c r="E299" s="1" t="s">
        <v>44</v>
      </c>
      <c r="F299" s="1">
        <v>1</v>
      </c>
      <c r="G299" s="1">
        <v>100</v>
      </c>
      <c r="H299" s="1" t="str">
        <f>IF(OR(Table1[[#This Row],[Unit]]="W",Table1[[#This Row],[Unit]]="VAR",Table1[[#This Row],[Unit]]="VA",Table1[[#This Row],[Unit]]="Wh"),1000,
IF(OR(Table1[[#This Row],[Unit]]="MW",Table1[[#This Row],[Unit]]="MVAR",Table1[[#This Row],[Unit]]="MVA",Table1[[#This Row],[Unit]]="MWh",Table1[[#This Row],[Unit]]="kV"),0.001,
IF(OR(Table1[[#This Row],[Unit]]="mA",Table1[[#This Row],[Unit]]="mV"),1000,"")))</f>
        <v/>
      </c>
      <c r="J299" s="1">
        <f>IF(ISBLANK(Table1[[#This Row],[Scale]]),
IF(Table1[[#This Row],[FIMS Scale]]="","",Table1[[#This Row],[FIMS Scale]]),
IF(Table1[[#This Row],[FIMS Scale]]="",1/Table1[[#This Row],[Scale]],Table1[[#This Row],[FIMS Scale]]/Table1[[#This Row],[Scale]]))</f>
        <v>0.01</v>
      </c>
      <c r="K299" s="7">
        <f>IF(Table1[[#This Row],[Address Original]]&gt;0,Table1[[#This Row],[Address Original]]-40001,"")</f>
        <v>557</v>
      </c>
      <c r="L299" s="1">
        <v>40558</v>
      </c>
      <c r="M299" s="1" t="s">
        <v>33</v>
      </c>
      <c r="O299" s="1"/>
      <c r="P299" s="5" t="s">
        <v>2203</v>
      </c>
      <c r="Y299" s="15"/>
      <c r="Z299" s="5"/>
      <c r="AA299" s="12"/>
      <c r="AB299" s="7" t="s">
        <v>2584</v>
      </c>
      <c r="AC299" s="5" t="s">
        <v>895</v>
      </c>
      <c r="AD299" s="1" t="s">
        <v>31</v>
      </c>
      <c r="AL299"/>
    </row>
    <row r="300" spans="1:38" ht="14.25" customHeight="1" x14ac:dyDescent="0.3">
      <c r="A300" s="1" t="s">
        <v>428</v>
      </c>
      <c r="C300" s="1" t="s">
        <v>429</v>
      </c>
      <c r="D300" s="1" t="s">
        <v>34</v>
      </c>
      <c r="E300" s="1" t="s">
        <v>44</v>
      </c>
      <c r="F300" s="1">
        <v>1</v>
      </c>
      <c r="G300" s="1">
        <v>100</v>
      </c>
      <c r="H300" s="1" t="str">
        <f>IF(OR(Table1[[#This Row],[Unit]]="W",Table1[[#This Row],[Unit]]="VAR",Table1[[#This Row],[Unit]]="VA",Table1[[#This Row],[Unit]]="Wh"),1000,
IF(OR(Table1[[#This Row],[Unit]]="MW",Table1[[#This Row],[Unit]]="MVAR",Table1[[#This Row],[Unit]]="MVA",Table1[[#This Row],[Unit]]="MWh",Table1[[#This Row],[Unit]]="kV"),0.001,
IF(OR(Table1[[#This Row],[Unit]]="mA",Table1[[#This Row],[Unit]]="mV"),1000,"")))</f>
        <v/>
      </c>
      <c r="J300" s="1">
        <f>IF(ISBLANK(Table1[[#This Row],[Scale]]),
IF(Table1[[#This Row],[FIMS Scale]]="","",Table1[[#This Row],[FIMS Scale]]),
IF(Table1[[#This Row],[FIMS Scale]]="",1/Table1[[#This Row],[Scale]],Table1[[#This Row],[FIMS Scale]]/Table1[[#This Row],[Scale]]))</f>
        <v>0.01</v>
      </c>
      <c r="K300" s="7">
        <f>IF(Table1[[#This Row],[Address Original]]&gt;0,Table1[[#This Row],[Address Original]]-40001,"")</f>
        <v>575</v>
      </c>
      <c r="L300" s="1">
        <v>40576</v>
      </c>
      <c r="M300" s="1" t="s">
        <v>33</v>
      </c>
      <c r="O300" s="1"/>
      <c r="P300" s="5" t="s">
        <v>2204</v>
      </c>
      <c r="Y300" s="15"/>
      <c r="Z300" s="5"/>
      <c r="AA300" s="12"/>
      <c r="AB300" s="7" t="s">
        <v>2584</v>
      </c>
      <c r="AC300" s="5" t="s">
        <v>896</v>
      </c>
      <c r="AD300" s="1" t="s">
        <v>31</v>
      </c>
      <c r="AL300"/>
    </row>
    <row r="301" spans="1:38" ht="14.25" customHeight="1" x14ac:dyDescent="0.3">
      <c r="A301" s="1" t="s">
        <v>898</v>
      </c>
      <c r="C301" s="1" t="s">
        <v>430</v>
      </c>
      <c r="D301" s="1" t="s">
        <v>34</v>
      </c>
      <c r="F301" s="1">
        <v>1</v>
      </c>
      <c r="H301" s="1" t="str">
        <f>IF(OR(Table1[[#This Row],[Unit]]="W",Table1[[#This Row],[Unit]]="VAR",Table1[[#This Row],[Unit]]="VA",Table1[[#This Row],[Unit]]="Wh"),1000,
IF(OR(Table1[[#This Row],[Unit]]="MW",Table1[[#This Row],[Unit]]="MVAR",Table1[[#This Row],[Unit]]="MVA",Table1[[#This Row],[Unit]]="MWh",Table1[[#This Row],[Unit]]="kV"),0.001,
IF(OR(Table1[[#This Row],[Unit]]="mA",Table1[[#This Row],[Unit]]="mV"),1000,"")))</f>
        <v/>
      </c>
      <c r="J301" s="1" t="str">
        <f>IF(ISBLANK(Table1[[#This Row],[Scale]]),
IF(Table1[[#This Row],[FIMS Scale]]="","",Table1[[#This Row],[FIMS Scale]]),
IF(Table1[[#This Row],[FIMS Scale]]="",1/Table1[[#This Row],[Scale]],Table1[[#This Row],[FIMS Scale]]/Table1[[#This Row],[Scale]]))</f>
        <v/>
      </c>
      <c r="K301" s="7">
        <f>IF(Table1[[#This Row],[Address Original]]&gt;0,Table1[[#This Row],[Address Original]]-40001,"")</f>
        <v>558</v>
      </c>
      <c r="L301" s="1">
        <v>40559</v>
      </c>
      <c r="M301" s="1" t="s">
        <v>195</v>
      </c>
      <c r="O301" s="1"/>
      <c r="P301" s="5" t="s">
        <v>2205</v>
      </c>
      <c r="Y301" s="15"/>
      <c r="Z301" s="5"/>
      <c r="AA301" s="12" t="s">
        <v>575</v>
      </c>
      <c r="AB301" s="7" t="s">
        <v>2584</v>
      </c>
      <c r="AC301" s="5" t="s">
        <v>897</v>
      </c>
      <c r="AD301" s="1" t="s">
        <v>31</v>
      </c>
      <c r="AL301"/>
    </row>
    <row r="302" spans="1:38" ht="14.25" customHeight="1" x14ac:dyDescent="0.3">
      <c r="A302" s="1" t="s">
        <v>431</v>
      </c>
      <c r="C302" s="1" t="s">
        <v>430</v>
      </c>
      <c r="D302" s="1" t="s">
        <v>34</v>
      </c>
      <c r="F302" s="1">
        <v>1</v>
      </c>
      <c r="H302" s="1" t="str">
        <f>IF(OR(Table1[[#This Row],[Unit]]="W",Table1[[#This Row],[Unit]]="VAR",Table1[[#This Row],[Unit]]="VA",Table1[[#This Row],[Unit]]="Wh"),1000,
IF(OR(Table1[[#This Row],[Unit]]="MW",Table1[[#This Row],[Unit]]="MVAR",Table1[[#This Row],[Unit]]="MVA",Table1[[#This Row],[Unit]]="MWh",Table1[[#This Row],[Unit]]="kV"),0.001,
IF(OR(Table1[[#This Row],[Unit]]="mA",Table1[[#This Row],[Unit]]="mV"),1000,"")))</f>
        <v/>
      </c>
      <c r="J302" s="1" t="str">
        <f>IF(ISBLANK(Table1[[#This Row],[Scale]]),
IF(Table1[[#This Row],[FIMS Scale]]="","",Table1[[#This Row],[FIMS Scale]]),
IF(Table1[[#This Row],[FIMS Scale]]="",1/Table1[[#This Row],[Scale]],Table1[[#This Row],[FIMS Scale]]/Table1[[#This Row],[Scale]]))</f>
        <v/>
      </c>
      <c r="K302" s="7">
        <f>IF(Table1[[#This Row],[Address Original]]&gt;0,Table1[[#This Row],[Address Original]]-40001,"")</f>
        <v>558</v>
      </c>
      <c r="L302" s="1">
        <v>40559</v>
      </c>
      <c r="M302" s="1" t="s">
        <v>42</v>
      </c>
      <c r="N302" s="1">
        <v>0</v>
      </c>
      <c r="O302" s="1"/>
      <c r="P302" s="5" t="s">
        <v>2206</v>
      </c>
      <c r="Q302" s="5"/>
      <c r="R302" s="5"/>
      <c r="S302" s="5"/>
      <c r="T302" s="5"/>
      <c r="U302" s="5"/>
      <c r="V302" s="5"/>
      <c r="W302" s="5"/>
      <c r="X302" s="5"/>
      <c r="Y302" s="5"/>
      <c r="Z302" s="5"/>
      <c r="AA302" s="12"/>
      <c r="AB302" s="7" t="s">
        <v>2584</v>
      </c>
      <c r="AC302" s="5" t="s">
        <v>900</v>
      </c>
      <c r="AD302" s="1" t="s">
        <v>31</v>
      </c>
      <c r="AL302"/>
    </row>
    <row r="303" spans="1:38" ht="14.25" customHeight="1" x14ac:dyDescent="0.3">
      <c r="A303" s="1" t="s">
        <v>899</v>
      </c>
      <c r="C303" s="1" t="s">
        <v>430</v>
      </c>
      <c r="D303" s="1" t="s">
        <v>34</v>
      </c>
      <c r="F303" s="1">
        <v>1</v>
      </c>
      <c r="H303" s="1" t="str">
        <f>IF(OR(Table1[[#This Row],[Unit]]="W",Table1[[#This Row],[Unit]]="VAR",Table1[[#This Row],[Unit]]="VA",Table1[[#This Row],[Unit]]="Wh"),1000,
IF(OR(Table1[[#This Row],[Unit]]="MW",Table1[[#This Row],[Unit]]="MVAR",Table1[[#This Row],[Unit]]="MVA",Table1[[#This Row],[Unit]]="MWh",Table1[[#This Row],[Unit]]="kV"),0.001,
IF(OR(Table1[[#This Row],[Unit]]="mA",Table1[[#This Row],[Unit]]="mV"),1000,"")))</f>
        <v/>
      </c>
      <c r="J303" s="1" t="str">
        <f>IF(ISBLANK(Table1[[#This Row],[Scale]]),
IF(Table1[[#This Row],[FIMS Scale]]="","",Table1[[#This Row],[FIMS Scale]]),
IF(Table1[[#This Row],[FIMS Scale]]="",1/Table1[[#This Row],[Scale]],Table1[[#This Row],[FIMS Scale]]/Table1[[#This Row],[Scale]]))</f>
        <v/>
      </c>
      <c r="K303" s="7">
        <f>IF(Table1[[#This Row],[Address Original]]&gt;0,Table1[[#This Row],[Address Original]]-40001,"")</f>
        <v>558</v>
      </c>
      <c r="L303" s="1">
        <v>40559</v>
      </c>
      <c r="M303" s="1" t="s">
        <v>42</v>
      </c>
      <c r="N303" s="1">
        <v>1</v>
      </c>
      <c r="O303" s="1"/>
      <c r="P303" s="5" t="s">
        <v>2207</v>
      </c>
      <c r="Q303" s="5"/>
      <c r="R303" s="5"/>
      <c r="S303" s="5"/>
      <c r="T303" s="5"/>
      <c r="U303" s="5"/>
      <c r="V303" s="5"/>
      <c r="W303" s="5"/>
      <c r="X303" s="5"/>
      <c r="Y303" s="5"/>
      <c r="Z303" s="5"/>
      <c r="AA303" s="12"/>
      <c r="AB303" s="7" t="s">
        <v>2584</v>
      </c>
      <c r="AC303" s="5" t="s">
        <v>901</v>
      </c>
      <c r="AD303" s="1" t="s">
        <v>31</v>
      </c>
      <c r="AL303"/>
    </row>
    <row r="304" spans="1:38" ht="14.25" customHeight="1" x14ac:dyDescent="0.3">
      <c r="A304" s="1" t="s">
        <v>433</v>
      </c>
      <c r="C304" s="1" t="s">
        <v>432</v>
      </c>
      <c r="D304" s="1" t="s">
        <v>34</v>
      </c>
      <c r="E304" s="1" t="s">
        <v>44</v>
      </c>
      <c r="F304" s="1">
        <v>1</v>
      </c>
      <c r="G304" s="1">
        <v>100</v>
      </c>
      <c r="H304" s="1" t="str">
        <f>IF(OR(Table1[[#This Row],[Unit]]="W",Table1[[#This Row],[Unit]]="VAR",Table1[[#This Row],[Unit]]="VA",Table1[[#This Row],[Unit]]="Wh"),1000,
IF(OR(Table1[[#This Row],[Unit]]="MW",Table1[[#This Row],[Unit]]="MVAR",Table1[[#This Row],[Unit]]="MVA",Table1[[#This Row],[Unit]]="MWh",Table1[[#This Row],[Unit]]="kV"),0.001,
IF(OR(Table1[[#This Row],[Unit]]="mA",Table1[[#This Row],[Unit]]="mV"),1000,"")))</f>
        <v/>
      </c>
      <c r="J304" s="1">
        <f>IF(ISBLANK(Table1[[#This Row],[Scale]]),
IF(Table1[[#This Row],[FIMS Scale]]="","",Table1[[#This Row],[FIMS Scale]]),
IF(Table1[[#This Row],[FIMS Scale]]="",1/Table1[[#This Row],[Scale]],Table1[[#This Row],[FIMS Scale]]/Table1[[#This Row],[Scale]]))</f>
        <v>0.01</v>
      </c>
      <c r="K304" s="7">
        <f>IF(Table1[[#This Row],[Address Original]]&gt;0,Table1[[#This Row],[Address Original]]-40001,"")</f>
        <v>576</v>
      </c>
      <c r="L304" s="1">
        <v>40577</v>
      </c>
      <c r="M304" s="1" t="s">
        <v>32</v>
      </c>
      <c r="O304" s="1"/>
      <c r="P304" s="5" t="s">
        <v>2208</v>
      </c>
      <c r="Y304" s="15"/>
      <c r="Z304" s="5"/>
      <c r="AA304" s="12"/>
      <c r="AB304" s="7" t="s">
        <v>2584</v>
      </c>
      <c r="AC304" s="5" t="s">
        <v>902</v>
      </c>
      <c r="AD304" s="1" t="s">
        <v>31</v>
      </c>
      <c r="AL304"/>
    </row>
    <row r="305" spans="1:38" ht="14.25" customHeight="1" x14ac:dyDescent="0.3">
      <c r="A305" s="1" t="s">
        <v>435</v>
      </c>
      <c r="C305" s="1" t="s">
        <v>434</v>
      </c>
      <c r="D305" s="1" t="s">
        <v>34</v>
      </c>
      <c r="E305" s="1" t="s">
        <v>44</v>
      </c>
      <c r="F305" s="1">
        <v>1</v>
      </c>
      <c r="G305" s="1">
        <v>100</v>
      </c>
      <c r="H305" s="1" t="str">
        <f>IF(OR(Table1[[#This Row],[Unit]]="W",Table1[[#This Row],[Unit]]="VAR",Table1[[#This Row],[Unit]]="VA",Table1[[#This Row],[Unit]]="Wh"),1000,
IF(OR(Table1[[#This Row],[Unit]]="MW",Table1[[#This Row],[Unit]]="MVAR",Table1[[#This Row],[Unit]]="MVA",Table1[[#This Row],[Unit]]="MWh",Table1[[#This Row],[Unit]]="kV"),0.001,
IF(OR(Table1[[#This Row],[Unit]]="mA",Table1[[#This Row],[Unit]]="mV"),1000,"")))</f>
        <v/>
      </c>
      <c r="J305" s="1">
        <f>IF(ISBLANK(Table1[[#This Row],[Scale]]),
IF(Table1[[#This Row],[FIMS Scale]]="","",Table1[[#This Row],[FIMS Scale]]),
IF(Table1[[#This Row],[FIMS Scale]]="",1/Table1[[#This Row],[Scale]],Table1[[#This Row],[FIMS Scale]]/Table1[[#This Row],[Scale]]))</f>
        <v>0.01</v>
      </c>
      <c r="K305" s="7">
        <f>IF(Table1[[#This Row],[Address Original]]&gt;0,Table1[[#This Row],[Address Original]]-40001,"")</f>
        <v>577</v>
      </c>
      <c r="L305" s="1">
        <v>40578</v>
      </c>
      <c r="M305" s="1" t="s">
        <v>32</v>
      </c>
      <c r="O305" s="1"/>
      <c r="P305" s="5" t="s">
        <v>2209</v>
      </c>
      <c r="Y305" s="15"/>
      <c r="Z305" s="5"/>
      <c r="AA305" s="12"/>
      <c r="AB305" s="7" t="s">
        <v>2584</v>
      </c>
      <c r="AC305" s="5" t="s">
        <v>903</v>
      </c>
      <c r="AD305" s="1" t="s">
        <v>31</v>
      </c>
      <c r="AL305"/>
    </row>
    <row r="306" spans="1:38" ht="14.25" customHeight="1" x14ac:dyDescent="0.3">
      <c r="A306" s="1" t="s">
        <v>436</v>
      </c>
      <c r="C306" s="1" t="s">
        <v>437</v>
      </c>
      <c r="D306" s="1" t="s">
        <v>34</v>
      </c>
      <c r="E306" s="1" t="s">
        <v>44</v>
      </c>
      <c r="F306" s="1">
        <v>1</v>
      </c>
      <c r="G306" s="1">
        <v>100</v>
      </c>
      <c r="H306" s="1" t="str">
        <f>IF(OR(Table1[[#This Row],[Unit]]="W",Table1[[#This Row],[Unit]]="VAR",Table1[[#This Row],[Unit]]="VA",Table1[[#This Row],[Unit]]="Wh"),1000,
IF(OR(Table1[[#This Row],[Unit]]="MW",Table1[[#This Row],[Unit]]="MVAR",Table1[[#This Row],[Unit]]="MVA",Table1[[#This Row],[Unit]]="MWh",Table1[[#This Row],[Unit]]="kV"),0.001,
IF(OR(Table1[[#This Row],[Unit]]="mA",Table1[[#This Row],[Unit]]="mV"),1000,"")))</f>
        <v/>
      </c>
      <c r="J306" s="1">
        <f>IF(ISBLANK(Table1[[#This Row],[Scale]]),
IF(Table1[[#This Row],[FIMS Scale]]="","",Table1[[#This Row],[FIMS Scale]]),
IF(Table1[[#This Row],[FIMS Scale]]="",1/Table1[[#This Row],[Scale]],Table1[[#This Row],[FIMS Scale]]/Table1[[#This Row],[Scale]]))</f>
        <v>0.01</v>
      </c>
      <c r="K306" s="7">
        <f>IF(Table1[[#This Row],[Address Original]]&gt;0,Table1[[#This Row],[Address Original]]-40001,"")</f>
        <v>578</v>
      </c>
      <c r="L306" s="1">
        <v>40579</v>
      </c>
      <c r="M306" s="1" t="s">
        <v>32</v>
      </c>
      <c r="O306" s="1"/>
      <c r="P306" s="5" t="s">
        <v>2210</v>
      </c>
      <c r="Y306" s="15"/>
      <c r="Z306" s="5"/>
      <c r="AA306" s="12"/>
      <c r="AB306" s="7" t="s">
        <v>2584</v>
      </c>
      <c r="AC306" s="5" t="s">
        <v>904</v>
      </c>
      <c r="AD306" s="1" t="s">
        <v>31</v>
      </c>
      <c r="AL306"/>
    </row>
    <row r="307" spans="1:38" ht="14.25" customHeight="1" x14ac:dyDescent="0.3">
      <c r="A307" s="1" t="s">
        <v>438</v>
      </c>
      <c r="C307" s="1" t="s">
        <v>439</v>
      </c>
      <c r="D307" s="1" t="s">
        <v>34</v>
      </c>
      <c r="E307" s="1" t="s">
        <v>44</v>
      </c>
      <c r="F307" s="1">
        <v>1</v>
      </c>
      <c r="G307" s="1">
        <v>100</v>
      </c>
      <c r="H307" s="1" t="str">
        <f>IF(OR(Table1[[#This Row],[Unit]]="W",Table1[[#This Row],[Unit]]="VAR",Table1[[#This Row],[Unit]]="VA",Table1[[#This Row],[Unit]]="Wh"),1000,
IF(OR(Table1[[#This Row],[Unit]]="MW",Table1[[#This Row],[Unit]]="MVAR",Table1[[#This Row],[Unit]]="MVA",Table1[[#This Row],[Unit]]="MWh",Table1[[#This Row],[Unit]]="kV"),0.001,
IF(OR(Table1[[#This Row],[Unit]]="mA",Table1[[#This Row],[Unit]]="mV"),1000,"")))</f>
        <v/>
      </c>
      <c r="J307" s="1">
        <f>IF(ISBLANK(Table1[[#This Row],[Scale]]),
IF(Table1[[#This Row],[FIMS Scale]]="","",Table1[[#This Row],[FIMS Scale]]),
IF(Table1[[#This Row],[FIMS Scale]]="",1/Table1[[#This Row],[Scale]],Table1[[#This Row],[FIMS Scale]]/Table1[[#This Row],[Scale]]))</f>
        <v>0.01</v>
      </c>
      <c r="K307" s="7">
        <f>IF(Table1[[#This Row],[Address Original]]&gt;0,Table1[[#This Row],[Address Original]]-40001,"")</f>
        <v>579</v>
      </c>
      <c r="L307" s="1">
        <v>40580</v>
      </c>
      <c r="M307" s="1" t="s">
        <v>32</v>
      </c>
      <c r="O307" s="1"/>
      <c r="P307" s="5" t="s">
        <v>2211</v>
      </c>
      <c r="Y307" s="15"/>
      <c r="Z307" s="5"/>
      <c r="AA307" s="12"/>
      <c r="AB307" s="7" t="s">
        <v>2584</v>
      </c>
      <c r="AC307" s="5" t="s">
        <v>905</v>
      </c>
      <c r="AD307" s="1" t="s">
        <v>31</v>
      </c>
      <c r="AL307"/>
    </row>
    <row r="308" spans="1:38" ht="14.25" customHeight="1" x14ac:dyDescent="0.3">
      <c r="A308" s="1" t="s">
        <v>440</v>
      </c>
      <c r="C308" s="1" t="s">
        <v>442</v>
      </c>
      <c r="D308" s="1" t="s">
        <v>34</v>
      </c>
      <c r="E308" s="1" t="s">
        <v>44</v>
      </c>
      <c r="F308" s="1">
        <v>1</v>
      </c>
      <c r="G308" s="1">
        <v>100</v>
      </c>
      <c r="H308" s="1" t="str">
        <f>IF(OR(Table1[[#This Row],[Unit]]="W",Table1[[#This Row],[Unit]]="VAR",Table1[[#This Row],[Unit]]="VA",Table1[[#This Row],[Unit]]="Wh"),1000,
IF(OR(Table1[[#This Row],[Unit]]="MW",Table1[[#This Row],[Unit]]="MVAR",Table1[[#This Row],[Unit]]="MVA",Table1[[#This Row],[Unit]]="MWh",Table1[[#This Row],[Unit]]="kV"),0.001,
IF(OR(Table1[[#This Row],[Unit]]="mA",Table1[[#This Row],[Unit]]="mV"),1000,"")))</f>
        <v/>
      </c>
      <c r="J308" s="1">
        <f>IF(ISBLANK(Table1[[#This Row],[Scale]]),
IF(Table1[[#This Row],[FIMS Scale]]="","",Table1[[#This Row],[FIMS Scale]]),
IF(Table1[[#This Row],[FIMS Scale]]="",1/Table1[[#This Row],[Scale]],Table1[[#This Row],[FIMS Scale]]/Table1[[#This Row],[Scale]]))</f>
        <v>0.01</v>
      </c>
      <c r="K308" s="7">
        <f>IF(Table1[[#This Row],[Address Original]]&gt;0,Table1[[#This Row],[Address Original]]-40001,"")</f>
        <v>580</v>
      </c>
      <c r="L308" s="1">
        <v>40581</v>
      </c>
      <c r="M308" s="1" t="s">
        <v>32</v>
      </c>
      <c r="O308" s="1"/>
      <c r="P308" s="5" t="s">
        <v>2212</v>
      </c>
      <c r="Y308" s="15"/>
      <c r="Z308" s="5"/>
      <c r="AA308" s="12"/>
      <c r="AB308" s="7" t="s">
        <v>2584</v>
      </c>
      <c r="AC308" s="5" t="s">
        <v>906</v>
      </c>
      <c r="AD308" s="1" t="s">
        <v>31</v>
      </c>
      <c r="AL308"/>
    </row>
    <row r="309" spans="1:38" ht="14.25" customHeight="1" x14ac:dyDescent="0.3">
      <c r="A309" s="1" t="s">
        <v>441</v>
      </c>
      <c r="C309" s="1" t="s">
        <v>443</v>
      </c>
      <c r="D309" s="1" t="s">
        <v>34</v>
      </c>
      <c r="E309" s="1" t="s">
        <v>44</v>
      </c>
      <c r="F309" s="1">
        <v>1</v>
      </c>
      <c r="G309" s="1">
        <v>100</v>
      </c>
      <c r="H309" s="1" t="str">
        <f>IF(OR(Table1[[#This Row],[Unit]]="W",Table1[[#This Row],[Unit]]="VAR",Table1[[#This Row],[Unit]]="VA",Table1[[#This Row],[Unit]]="Wh"),1000,
IF(OR(Table1[[#This Row],[Unit]]="MW",Table1[[#This Row],[Unit]]="MVAR",Table1[[#This Row],[Unit]]="MVA",Table1[[#This Row],[Unit]]="MWh",Table1[[#This Row],[Unit]]="kV"),0.001,
IF(OR(Table1[[#This Row],[Unit]]="mA",Table1[[#This Row],[Unit]]="mV"),1000,"")))</f>
        <v/>
      </c>
      <c r="J309" s="1">
        <f>IF(ISBLANK(Table1[[#This Row],[Scale]]),
IF(Table1[[#This Row],[FIMS Scale]]="","",Table1[[#This Row],[FIMS Scale]]),
IF(Table1[[#This Row],[FIMS Scale]]="",1/Table1[[#This Row],[Scale]],Table1[[#This Row],[FIMS Scale]]/Table1[[#This Row],[Scale]]))</f>
        <v>0.01</v>
      </c>
      <c r="K309" s="7">
        <f>IF(Table1[[#This Row],[Address Original]]&gt;0,Table1[[#This Row],[Address Original]]-40001,"")</f>
        <v>581</v>
      </c>
      <c r="L309" s="1">
        <v>40582</v>
      </c>
      <c r="M309" s="1" t="s">
        <v>32</v>
      </c>
      <c r="O309" s="1"/>
      <c r="P309" s="5" t="s">
        <v>2213</v>
      </c>
      <c r="Y309" s="15"/>
      <c r="Z309" s="5"/>
      <c r="AA309" s="12"/>
      <c r="AB309" s="7" t="s">
        <v>2584</v>
      </c>
      <c r="AC309" s="5" t="s">
        <v>907</v>
      </c>
      <c r="AD309" s="1" t="s">
        <v>31</v>
      </c>
      <c r="AL309"/>
    </row>
    <row r="310" spans="1:38" ht="14.25" customHeight="1" x14ac:dyDescent="0.3">
      <c r="A310" s="1" t="s">
        <v>444</v>
      </c>
      <c r="C310" s="1" t="s">
        <v>445</v>
      </c>
      <c r="D310" s="1" t="s">
        <v>34</v>
      </c>
      <c r="E310" s="1" t="s">
        <v>44</v>
      </c>
      <c r="F310" s="1">
        <v>1</v>
      </c>
      <c r="G310" s="1">
        <v>100</v>
      </c>
      <c r="H310" s="1" t="str">
        <f>IF(OR(Table1[[#This Row],[Unit]]="W",Table1[[#This Row],[Unit]]="VAR",Table1[[#This Row],[Unit]]="VA",Table1[[#This Row],[Unit]]="Wh"),1000,
IF(OR(Table1[[#This Row],[Unit]]="MW",Table1[[#This Row],[Unit]]="MVAR",Table1[[#This Row],[Unit]]="MVA",Table1[[#This Row],[Unit]]="MWh",Table1[[#This Row],[Unit]]="kV"),0.001,
IF(OR(Table1[[#This Row],[Unit]]="mA",Table1[[#This Row],[Unit]]="mV"),1000,"")))</f>
        <v/>
      </c>
      <c r="J310" s="1">
        <f>IF(ISBLANK(Table1[[#This Row],[Scale]]),
IF(Table1[[#This Row],[FIMS Scale]]="","",Table1[[#This Row],[FIMS Scale]]),
IF(Table1[[#This Row],[FIMS Scale]]="",1/Table1[[#This Row],[Scale]],Table1[[#This Row],[FIMS Scale]]/Table1[[#This Row],[Scale]]))</f>
        <v>0.01</v>
      </c>
      <c r="K310" s="7">
        <f>IF(Table1[[#This Row],[Address Original]]&gt;0,Table1[[#This Row],[Address Original]]-40001,"")</f>
        <v>582</v>
      </c>
      <c r="L310" s="1">
        <v>40583</v>
      </c>
      <c r="M310" s="1" t="s">
        <v>32</v>
      </c>
      <c r="O310" s="1"/>
      <c r="P310" s="5" t="s">
        <v>2214</v>
      </c>
      <c r="Y310" s="15"/>
      <c r="Z310" s="5"/>
      <c r="AA310" s="12"/>
      <c r="AB310" s="7" t="s">
        <v>2584</v>
      </c>
      <c r="AC310" s="5" t="s">
        <v>908</v>
      </c>
      <c r="AD310" s="1" t="s">
        <v>31</v>
      </c>
      <c r="AL310"/>
    </row>
    <row r="311" spans="1:38" ht="14.25" customHeight="1" x14ac:dyDescent="0.3">
      <c r="A311" s="1" t="s">
        <v>446</v>
      </c>
      <c r="C311" s="1" t="s">
        <v>447</v>
      </c>
      <c r="D311" s="1" t="s">
        <v>34</v>
      </c>
      <c r="E311" s="1" t="s">
        <v>44</v>
      </c>
      <c r="F311" s="1">
        <v>1</v>
      </c>
      <c r="G311" s="1">
        <v>100</v>
      </c>
      <c r="H311" s="1" t="str">
        <f>IF(OR(Table1[[#This Row],[Unit]]="W",Table1[[#This Row],[Unit]]="VAR",Table1[[#This Row],[Unit]]="VA",Table1[[#This Row],[Unit]]="Wh"),1000,
IF(OR(Table1[[#This Row],[Unit]]="MW",Table1[[#This Row],[Unit]]="MVAR",Table1[[#This Row],[Unit]]="MVA",Table1[[#This Row],[Unit]]="MWh",Table1[[#This Row],[Unit]]="kV"),0.001,
IF(OR(Table1[[#This Row],[Unit]]="mA",Table1[[#This Row],[Unit]]="mV"),1000,"")))</f>
        <v/>
      </c>
      <c r="J311" s="1">
        <f>IF(ISBLANK(Table1[[#This Row],[Scale]]),
IF(Table1[[#This Row],[FIMS Scale]]="","",Table1[[#This Row],[FIMS Scale]]),
IF(Table1[[#This Row],[FIMS Scale]]="",1/Table1[[#This Row],[Scale]],Table1[[#This Row],[FIMS Scale]]/Table1[[#This Row],[Scale]]))</f>
        <v>0.01</v>
      </c>
      <c r="K311" s="7">
        <f>IF(Table1[[#This Row],[Address Original]]&gt;0,Table1[[#This Row],[Address Original]]-40001,"")</f>
        <v>583</v>
      </c>
      <c r="L311" s="1">
        <v>40584</v>
      </c>
      <c r="M311" s="1" t="s">
        <v>32</v>
      </c>
      <c r="O311" s="1"/>
      <c r="P311" s="5" t="s">
        <v>2215</v>
      </c>
      <c r="Y311" s="15"/>
      <c r="Z311" s="5"/>
      <c r="AA311" s="12"/>
      <c r="AB311" s="7" t="s">
        <v>2584</v>
      </c>
      <c r="AC311" s="5" t="s">
        <v>909</v>
      </c>
      <c r="AD311" s="1" t="s">
        <v>31</v>
      </c>
      <c r="AL311"/>
    </row>
    <row r="312" spans="1:38" ht="14.25" customHeight="1" x14ac:dyDescent="0.3">
      <c r="A312" s="1" t="s">
        <v>448</v>
      </c>
      <c r="C312" s="1" t="s">
        <v>449</v>
      </c>
      <c r="D312" s="1" t="s">
        <v>34</v>
      </c>
      <c r="E312" s="1" t="s">
        <v>44</v>
      </c>
      <c r="F312" s="1">
        <v>1</v>
      </c>
      <c r="G312" s="1">
        <v>10</v>
      </c>
      <c r="H312" s="1" t="str">
        <f>IF(OR(Table1[[#This Row],[Unit]]="W",Table1[[#This Row],[Unit]]="VAR",Table1[[#This Row],[Unit]]="VA",Table1[[#This Row],[Unit]]="Wh"),1000,
IF(OR(Table1[[#This Row],[Unit]]="MW",Table1[[#This Row],[Unit]]="MVAR",Table1[[#This Row],[Unit]]="MVA",Table1[[#This Row],[Unit]]="MWh",Table1[[#This Row],[Unit]]="kV"),0.001,
IF(OR(Table1[[#This Row],[Unit]]="mA",Table1[[#This Row],[Unit]]="mV"),1000,"")))</f>
        <v/>
      </c>
      <c r="J312" s="1">
        <f>IF(ISBLANK(Table1[[#This Row],[Scale]]),
IF(Table1[[#This Row],[FIMS Scale]]="","",Table1[[#This Row],[FIMS Scale]]),
IF(Table1[[#This Row],[FIMS Scale]]="",1/Table1[[#This Row],[Scale]],Table1[[#This Row],[FIMS Scale]]/Table1[[#This Row],[Scale]]))</f>
        <v>0.1</v>
      </c>
      <c r="K312" s="7">
        <f>IF(Table1[[#This Row],[Address Original]]&gt;0,Table1[[#This Row],[Address Original]]-40001,"")</f>
        <v>584</v>
      </c>
      <c r="L312" s="1">
        <v>40585</v>
      </c>
      <c r="M312" s="1" t="s">
        <v>32</v>
      </c>
      <c r="O312" s="1"/>
      <c r="P312" s="5" t="s">
        <v>2216</v>
      </c>
      <c r="Y312" s="15"/>
      <c r="Z312" s="5"/>
      <c r="AA312" s="12"/>
      <c r="AB312" s="7" t="s">
        <v>2584</v>
      </c>
      <c r="AC312" s="5" t="s">
        <v>910</v>
      </c>
      <c r="AD312" s="1" t="s">
        <v>31</v>
      </c>
      <c r="AL312"/>
    </row>
    <row r="313" spans="1:38" ht="14.25" customHeight="1" x14ac:dyDescent="0.3">
      <c r="A313" s="1" t="s">
        <v>450</v>
      </c>
      <c r="C313" s="1" t="s">
        <v>451</v>
      </c>
      <c r="D313" s="1" t="s">
        <v>34</v>
      </c>
      <c r="E313" s="1" t="s">
        <v>44</v>
      </c>
      <c r="F313" s="1">
        <v>1</v>
      </c>
      <c r="G313" s="1">
        <v>10</v>
      </c>
      <c r="H313" s="1" t="str">
        <f>IF(OR(Table1[[#This Row],[Unit]]="W",Table1[[#This Row],[Unit]]="VAR",Table1[[#This Row],[Unit]]="VA",Table1[[#This Row],[Unit]]="Wh"),1000,
IF(OR(Table1[[#This Row],[Unit]]="MW",Table1[[#This Row],[Unit]]="MVAR",Table1[[#This Row],[Unit]]="MVA",Table1[[#This Row],[Unit]]="MWh",Table1[[#This Row],[Unit]]="kV"),0.001,
IF(OR(Table1[[#This Row],[Unit]]="mA",Table1[[#This Row],[Unit]]="mV"),1000,"")))</f>
        <v/>
      </c>
      <c r="J313" s="1">
        <f>IF(ISBLANK(Table1[[#This Row],[Scale]]),
IF(Table1[[#This Row],[FIMS Scale]]="","",Table1[[#This Row],[FIMS Scale]]),
IF(Table1[[#This Row],[FIMS Scale]]="",1/Table1[[#This Row],[Scale]],Table1[[#This Row],[FIMS Scale]]/Table1[[#This Row],[Scale]]))</f>
        <v>0.1</v>
      </c>
      <c r="K313" s="7">
        <f>IF(Table1[[#This Row],[Address Original]]&gt;0,Table1[[#This Row],[Address Original]]-40001,"")</f>
        <v>585</v>
      </c>
      <c r="L313" s="1">
        <v>40586</v>
      </c>
      <c r="M313" s="1" t="s">
        <v>32</v>
      </c>
      <c r="O313" s="1"/>
      <c r="P313" s="5" t="s">
        <v>2217</v>
      </c>
      <c r="Y313" s="15"/>
      <c r="Z313" s="5"/>
      <c r="AA313" s="12"/>
      <c r="AB313" s="7" t="s">
        <v>2584</v>
      </c>
      <c r="AC313" s="5" t="s">
        <v>911</v>
      </c>
      <c r="AD313" s="1" t="s">
        <v>31</v>
      </c>
      <c r="AL313"/>
    </row>
    <row r="314" spans="1:38" ht="14.25" customHeight="1" x14ac:dyDescent="0.3">
      <c r="A314" s="1" t="s">
        <v>452</v>
      </c>
      <c r="C314" s="1" t="s">
        <v>453</v>
      </c>
      <c r="D314" s="1" t="s">
        <v>34</v>
      </c>
      <c r="E314" s="1" t="s">
        <v>44</v>
      </c>
      <c r="F314" s="1">
        <v>1</v>
      </c>
      <c r="G314" s="1">
        <v>10</v>
      </c>
      <c r="H314" s="1" t="str">
        <f>IF(OR(Table1[[#This Row],[Unit]]="W",Table1[[#This Row],[Unit]]="VAR",Table1[[#This Row],[Unit]]="VA",Table1[[#This Row],[Unit]]="Wh"),1000,
IF(OR(Table1[[#This Row],[Unit]]="MW",Table1[[#This Row],[Unit]]="MVAR",Table1[[#This Row],[Unit]]="MVA",Table1[[#This Row],[Unit]]="MWh",Table1[[#This Row],[Unit]]="kV"),0.001,
IF(OR(Table1[[#This Row],[Unit]]="mA",Table1[[#This Row],[Unit]]="mV"),1000,"")))</f>
        <v/>
      </c>
      <c r="J314" s="1">
        <f>IF(ISBLANK(Table1[[#This Row],[Scale]]),
IF(Table1[[#This Row],[FIMS Scale]]="","",Table1[[#This Row],[FIMS Scale]]),
IF(Table1[[#This Row],[FIMS Scale]]="",1/Table1[[#This Row],[Scale]],Table1[[#This Row],[FIMS Scale]]/Table1[[#This Row],[Scale]]))</f>
        <v>0.1</v>
      </c>
      <c r="K314" s="7">
        <f>IF(Table1[[#This Row],[Address Original]]&gt;0,Table1[[#This Row],[Address Original]]-40001,"")</f>
        <v>586</v>
      </c>
      <c r="L314" s="1">
        <v>40587</v>
      </c>
      <c r="M314" s="1" t="s">
        <v>32</v>
      </c>
      <c r="O314" s="1"/>
      <c r="P314" s="5" t="s">
        <v>2218</v>
      </c>
      <c r="Y314" s="15"/>
      <c r="Z314" s="5"/>
      <c r="AA314" s="12"/>
      <c r="AB314" s="7" t="s">
        <v>2584</v>
      </c>
      <c r="AC314" s="5" t="s">
        <v>912</v>
      </c>
      <c r="AD314" s="1" t="s">
        <v>31</v>
      </c>
      <c r="AL314"/>
    </row>
    <row r="315" spans="1:38" ht="14.25" customHeight="1" x14ac:dyDescent="0.3">
      <c r="A315" s="1" t="s">
        <v>457</v>
      </c>
      <c r="C315" s="1" t="s">
        <v>454</v>
      </c>
      <c r="D315" s="1" t="s">
        <v>34</v>
      </c>
      <c r="E315" s="1" t="s">
        <v>873</v>
      </c>
      <c r="F315" s="1">
        <v>1</v>
      </c>
      <c r="G315" s="1">
        <v>10</v>
      </c>
      <c r="H315" s="1" t="str">
        <f>IF(OR(Table1[[#This Row],[Unit]]="W",Table1[[#This Row],[Unit]]="VAR",Table1[[#This Row],[Unit]]="VA",Table1[[#This Row],[Unit]]="Wh"),1000,
IF(OR(Table1[[#This Row],[Unit]]="MW",Table1[[#This Row],[Unit]]="MVAR",Table1[[#This Row],[Unit]]="MVA",Table1[[#This Row],[Unit]]="MWh",Table1[[#This Row],[Unit]]="kV"),0.001,
IF(OR(Table1[[#This Row],[Unit]]="mA",Table1[[#This Row],[Unit]]="mV"),1000,"")))</f>
        <v/>
      </c>
      <c r="J315" s="1">
        <f>IF(ISBLANK(Table1[[#This Row],[Scale]]),
IF(Table1[[#This Row],[FIMS Scale]]="","",Table1[[#This Row],[FIMS Scale]]),
IF(Table1[[#This Row],[FIMS Scale]]="",1/Table1[[#This Row],[Scale]],Table1[[#This Row],[FIMS Scale]]/Table1[[#This Row],[Scale]]))</f>
        <v>0.1</v>
      </c>
      <c r="K315" s="7">
        <f>IF(Table1[[#This Row],[Address Original]]&gt;0,Table1[[#This Row],[Address Original]]-40001,"")</f>
        <v>587</v>
      </c>
      <c r="L315" s="1">
        <v>40588</v>
      </c>
      <c r="M315" s="1" t="s">
        <v>32</v>
      </c>
      <c r="O315" s="1"/>
      <c r="P315" s="5" t="s">
        <v>2219</v>
      </c>
      <c r="Y315" s="15"/>
      <c r="Z315" s="5"/>
      <c r="AA315" s="12"/>
      <c r="AB315" s="7" t="s">
        <v>2584</v>
      </c>
      <c r="AC315" s="5" t="s">
        <v>913</v>
      </c>
      <c r="AD315" s="1" t="s">
        <v>31</v>
      </c>
      <c r="AL315"/>
    </row>
    <row r="316" spans="1:38" s="7" customFormat="1" ht="15" customHeight="1" x14ac:dyDescent="0.3">
      <c r="A316" s="1" t="s">
        <v>456</v>
      </c>
      <c r="B316" s="1"/>
      <c r="C316" s="1" t="s">
        <v>455</v>
      </c>
      <c r="D316" s="1" t="s">
        <v>34</v>
      </c>
      <c r="E316" s="1" t="s">
        <v>873</v>
      </c>
      <c r="F316" s="1">
        <v>1</v>
      </c>
      <c r="G316" s="1">
        <v>10</v>
      </c>
      <c r="H316" s="1" t="str">
        <f>IF(OR(Table1[[#This Row],[Unit]]="W",Table1[[#This Row],[Unit]]="VAR",Table1[[#This Row],[Unit]]="VA",Table1[[#This Row],[Unit]]="Wh"),1000,
IF(OR(Table1[[#This Row],[Unit]]="MW",Table1[[#This Row],[Unit]]="MVAR",Table1[[#This Row],[Unit]]="MVA",Table1[[#This Row],[Unit]]="MWh",Table1[[#This Row],[Unit]]="kV"),0.001,
IF(OR(Table1[[#This Row],[Unit]]="mA",Table1[[#This Row],[Unit]]="mV"),1000,"")))</f>
        <v/>
      </c>
      <c r="I316" s="1"/>
      <c r="J316" s="1">
        <f>IF(ISBLANK(Table1[[#This Row],[Scale]]),
IF(Table1[[#This Row],[FIMS Scale]]="","",Table1[[#This Row],[FIMS Scale]]),
IF(Table1[[#This Row],[FIMS Scale]]="",1/Table1[[#This Row],[Scale]],Table1[[#This Row],[FIMS Scale]]/Table1[[#This Row],[Scale]]))</f>
        <v>0.1</v>
      </c>
      <c r="K316" s="7">
        <f>IF(Table1[[#This Row],[Address Original]]&gt;0,Table1[[#This Row],[Address Original]]-40001,"")</f>
        <v>588</v>
      </c>
      <c r="L316" s="1">
        <v>40589</v>
      </c>
      <c r="M316" s="1" t="s">
        <v>32</v>
      </c>
      <c r="N316" s="1"/>
      <c r="O316" s="1"/>
      <c r="P316" s="5" t="s">
        <v>2220</v>
      </c>
      <c r="Q316" s="15"/>
      <c r="R316" s="15"/>
      <c r="S316" s="15"/>
      <c r="T316" s="15"/>
      <c r="U316" s="15"/>
      <c r="V316" s="15"/>
      <c r="W316" s="15"/>
      <c r="X316" s="15"/>
      <c r="Y316" s="15"/>
      <c r="Z316" s="5"/>
      <c r="AA316" s="12"/>
      <c r="AB316" s="7" t="s">
        <v>2584</v>
      </c>
      <c r="AC316" s="5" t="s">
        <v>914</v>
      </c>
      <c r="AD316" s="1" t="s">
        <v>31</v>
      </c>
      <c r="AE316" s="1"/>
      <c r="AF316" s="1"/>
      <c r="AG316" s="1"/>
      <c r="AH316" s="1"/>
      <c r="AI316" s="1"/>
      <c r="AJ316" s="1"/>
      <c r="AK316"/>
      <c r="AL316"/>
    </row>
    <row r="317" spans="1:38" s="7" customFormat="1" ht="15" customHeight="1" x14ac:dyDescent="0.3">
      <c r="A317" s="1" t="s">
        <v>2559</v>
      </c>
      <c r="B317" s="1"/>
      <c r="C317" s="1" t="s">
        <v>2562</v>
      </c>
      <c r="D317" s="1" t="s">
        <v>34</v>
      </c>
      <c r="E317" s="1" t="s">
        <v>44</v>
      </c>
      <c r="F317" s="1">
        <v>1</v>
      </c>
      <c r="G317" s="1">
        <v>100</v>
      </c>
      <c r="H317" s="1" t="str">
        <f>IF(OR(Table1[[#This Row],[Unit]]="W",Table1[[#This Row],[Unit]]="VAR",Table1[[#This Row],[Unit]]="VA",Table1[[#This Row],[Unit]]="Wh"),1000,
IF(OR(Table1[[#This Row],[Unit]]="MW",Table1[[#This Row],[Unit]]="MVAR",Table1[[#This Row],[Unit]]="MVA",Table1[[#This Row],[Unit]]="MWh",Table1[[#This Row],[Unit]]="kV"),0.001,
IF(OR(Table1[[#This Row],[Unit]]="mA",Table1[[#This Row],[Unit]]="mV"),1000,"")))</f>
        <v/>
      </c>
      <c r="I317" s="1"/>
      <c r="J317" s="1">
        <f>IF(ISBLANK(Table1[[#This Row],[Scale]]),
IF(Table1[[#This Row],[FIMS Scale]]="","",Table1[[#This Row],[FIMS Scale]]),
IF(Table1[[#This Row],[FIMS Scale]]="",1/Table1[[#This Row],[Scale]],Table1[[#This Row],[FIMS Scale]]/Table1[[#This Row],[Scale]]))</f>
        <v>0.01</v>
      </c>
      <c r="K317" s="7">
        <f>IF(Table1[[#This Row],[Address Original]]&gt;0,Table1[[#This Row],[Address Original]]-40001,"")</f>
        <v>597</v>
      </c>
      <c r="L317" s="1">
        <v>40598</v>
      </c>
      <c r="M317" s="1" t="s">
        <v>33</v>
      </c>
      <c r="N317" s="1"/>
      <c r="O317" s="1"/>
      <c r="P317" s="5" t="s">
        <v>2564</v>
      </c>
      <c r="Q317" s="5"/>
      <c r="R317" s="5"/>
      <c r="S317" s="5"/>
      <c r="T317" s="5"/>
      <c r="U317" s="5"/>
      <c r="V317" s="5"/>
      <c r="W317" s="5"/>
      <c r="X317" s="5"/>
      <c r="Y317" s="5"/>
      <c r="Z317" s="5"/>
      <c r="AA317" s="12"/>
      <c r="AB317" s="7" t="s">
        <v>2584</v>
      </c>
      <c r="AC317" s="5" t="s">
        <v>2564</v>
      </c>
      <c r="AD317" s="1" t="s">
        <v>31</v>
      </c>
      <c r="AE317" s="1"/>
      <c r="AF317" s="1"/>
      <c r="AG317" s="1"/>
      <c r="AH317" s="1"/>
      <c r="AI317" s="1"/>
      <c r="AJ317" s="1"/>
      <c r="AK317"/>
      <c r="AL317"/>
    </row>
    <row r="318" spans="1:38" s="7" customFormat="1" ht="15" customHeight="1" x14ac:dyDescent="0.3">
      <c r="A318" s="1" t="s">
        <v>2560</v>
      </c>
      <c r="B318" s="1"/>
      <c r="C318" s="1" t="s">
        <v>2563</v>
      </c>
      <c r="D318" s="1" t="s">
        <v>34</v>
      </c>
      <c r="E318" s="1" t="s">
        <v>44</v>
      </c>
      <c r="F318" s="1">
        <v>1</v>
      </c>
      <c r="G318" s="1">
        <v>100</v>
      </c>
      <c r="H318" s="1" t="str">
        <f>IF(OR(Table1[[#This Row],[Unit]]="W",Table1[[#This Row],[Unit]]="VAR",Table1[[#This Row],[Unit]]="VA",Table1[[#This Row],[Unit]]="Wh"),1000,
IF(OR(Table1[[#This Row],[Unit]]="MW",Table1[[#This Row],[Unit]]="MVAR",Table1[[#This Row],[Unit]]="MVA",Table1[[#This Row],[Unit]]="MWh",Table1[[#This Row],[Unit]]="kV"),0.001,
IF(OR(Table1[[#This Row],[Unit]]="mA",Table1[[#This Row],[Unit]]="mV"),1000,"")))</f>
        <v/>
      </c>
      <c r="I318" s="1"/>
      <c r="J318" s="1">
        <f>IF(ISBLANK(Table1[[#This Row],[Scale]]),
IF(Table1[[#This Row],[FIMS Scale]]="","",Table1[[#This Row],[FIMS Scale]]),
IF(Table1[[#This Row],[FIMS Scale]]="",1/Table1[[#This Row],[Scale]],Table1[[#This Row],[FIMS Scale]]/Table1[[#This Row],[Scale]]))</f>
        <v>0.01</v>
      </c>
      <c r="K318" s="7">
        <f>IF(Table1[[#This Row],[Address Original]]&gt;0,Table1[[#This Row],[Address Original]]-40001,"")</f>
        <v>598</v>
      </c>
      <c r="L318" s="1">
        <v>40599</v>
      </c>
      <c r="M318" s="1" t="s">
        <v>33</v>
      </c>
      <c r="N318" s="1"/>
      <c r="O318" s="1"/>
      <c r="P318" s="5" t="s">
        <v>2565</v>
      </c>
      <c r="Q318" s="5"/>
      <c r="R318" s="5"/>
      <c r="S318" s="5"/>
      <c r="T318" s="5"/>
      <c r="U318" s="5"/>
      <c r="V318" s="5"/>
      <c r="W318" s="5"/>
      <c r="X318" s="5"/>
      <c r="Y318" s="5"/>
      <c r="Z318" s="5"/>
      <c r="AA318" s="12"/>
      <c r="AB318" s="7" t="s">
        <v>2584</v>
      </c>
      <c r="AC318" s="5" t="s">
        <v>2565</v>
      </c>
      <c r="AD318" s="1" t="s">
        <v>31</v>
      </c>
      <c r="AE318" s="1"/>
      <c r="AF318" s="1"/>
      <c r="AG318" s="1"/>
      <c r="AH318" s="1"/>
      <c r="AI318" s="1"/>
      <c r="AJ318" s="1"/>
      <c r="AK318"/>
      <c r="AL318"/>
    </row>
    <row r="319" spans="1:38" s="7" customFormat="1" ht="15" customHeight="1" x14ac:dyDescent="0.3">
      <c r="A319" s="1" t="s">
        <v>2561</v>
      </c>
      <c r="B319" s="1"/>
      <c r="C319" s="1" t="s">
        <v>2562</v>
      </c>
      <c r="D319" s="1" t="s">
        <v>34</v>
      </c>
      <c r="E319" s="1" t="s">
        <v>44</v>
      </c>
      <c r="F319" s="1">
        <v>1</v>
      </c>
      <c r="G319" s="1">
        <v>100</v>
      </c>
      <c r="H319" s="1" t="str">
        <f>IF(OR(Table1[[#This Row],[Unit]]="W",Table1[[#This Row],[Unit]]="VAR",Table1[[#This Row],[Unit]]="VA",Table1[[#This Row],[Unit]]="Wh"),1000,
IF(OR(Table1[[#This Row],[Unit]]="MW",Table1[[#This Row],[Unit]]="MVAR",Table1[[#This Row],[Unit]]="MVA",Table1[[#This Row],[Unit]]="MWh",Table1[[#This Row],[Unit]]="kV"),0.001,
IF(OR(Table1[[#This Row],[Unit]]="mA",Table1[[#This Row],[Unit]]="mV"),1000,"")))</f>
        <v/>
      </c>
      <c r="I319" s="1"/>
      <c r="J319" s="1">
        <f>IF(ISBLANK(Table1[[#This Row],[Scale]]),
IF(Table1[[#This Row],[FIMS Scale]]="","",Table1[[#This Row],[FIMS Scale]]),
IF(Table1[[#This Row],[FIMS Scale]]="",1/Table1[[#This Row],[Scale]],Table1[[#This Row],[FIMS Scale]]/Table1[[#This Row],[Scale]]))</f>
        <v>0.01</v>
      </c>
      <c r="K319" s="7">
        <f>IF(Table1[[#This Row],[Address Original]]&gt;0,Table1[[#This Row],[Address Original]]-40001,"")</f>
        <v>599</v>
      </c>
      <c r="L319" s="1">
        <v>40600</v>
      </c>
      <c r="M319" s="1" t="s">
        <v>33</v>
      </c>
      <c r="N319" s="1"/>
      <c r="O319" s="1"/>
      <c r="P319" s="5" t="s">
        <v>2566</v>
      </c>
      <c r="Q319" s="5"/>
      <c r="R319" s="5"/>
      <c r="S319" s="5"/>
      <c r="T319" s="5"/>
      <c r="U319" s="5"/>
      <c r="V319" s="5"/>
      <c r="W319" s="5"/>
      <c r="X319" s="5"/>
      <c r="Y319" s="5"/>
      <c r="Z319" s="5"/>
      <c r="AA319" s="12"/>
      <c r="AB319" s="7" t="s">
        <v>2584</v>
      </c>
      <c r="AC319" s="5" t="s">
        <v>2566</v>
      </c>
      <c r="AD319" s="1" t="s">
        <v>31</v>
      </c>
      <c r="AE319" s="1"/>
      <c r="AF319" s="1"/>
      <c r="AG319" s="1"/>
      <c r="AH319" s="1"/>
      <c r="AI319" s="1"/>
      <c r="AJ319" s="1"/>
      <c r="AK319"/>
      <c r="AL319"/>
    </row>
    <row r="320" spans="1:38" customFormat="1" ht="18" thickBot="1" x14ac:dyDescent="0.4">
      <c r="A320" s="17" t="s">
        <v>41</v>
      </c>
      <c r="B320" s="17"/>
      <c r="C320" s="17"/>
      <c r="D320" s="17"/>
      <c r="E320" s="17"/>
      <c r="F320" s="17"/>
      <c r="G320" s="17"/>
      <c r="H320" s="17" t="str">
        <f>IF(OR(Table1[[#This Row],[Unit]]="W",Table1[[#This Row],[Unit]]="VAR",Table1[[#This Row],[Unit]]="VA",Table1[[#This Row],[Unit]]="Wh"),1000,
IF(OR(Table1[[#This Row],[Unit]]="MW",Table1[[#This Row],[Unit]]="MVAR",Table1[[#This Row],[Unit]]="MVA",Table1[[#This Row],[Unit]]="MWh",Table1[[#This Row],[Unit]]="kV"),0.001,
IF(OR(Table1[[#This Row],[Unit]]="mA",Table1[[#This Row],[Unit]]="mV"),1000,"")))</f>
        <v/>
      </c>
      <c r="I320" s="18"/>
      <c r="J320" s="17" t="str">
        <f>IF(ISBLANK(Table1[[#This Row],[Scale]]),
IF(Table1[[#This Row],[FIMS Scale]]="","",Table1[[#This Row],[FIMS Scale]]),
IF(Table1[[#This Row],[FIMS Scale]]="",1/Table1[[#This Row],[Scale]],Table1[[#This Row],[FIMS Scale]]/Table1[[#This Row],[Scale]]))</f>
        <v/>
      </c>
      <c r="K320" s="17" t="str">
        <f>IF(Table1[[#This Row],[Address Original]]&gt;0,Table1[[#This Row],[Address Original]]-40001,"")</f>
        <v/>
      </c>
      <c r="L320" s="17"/>
      <c r="M320" s="17"/>
      <c r="N320" s="17"/>
      <c r="O320" s="17"/>
      <c r="P320" s="17"/>
      <c r="Q320" s="17" t="s">
        <v>2582</v>
      </c>
      <c r="R320" s="17"/>
      <c r="S320" s="17"/>
      <c r="T320" s="17"/>
      <c r="U320" s="17"/>
      <c r="V320" s="17"/>
      <c r="W320" s="17">
        <v>200</v>
      </c>
      <c r="X320" s="17">
        <v>20</v>
      </c>
      <c r="Y320" s="17">
        <v>98</v>
      </c>
      <c r="Z320" s="17"/>
      <c r="AA320" s="17"/>
      <c r="AB320" s="17"/>
      <c r="AC320" s="17"/>
      <c r="AD320" s="17"/>
      <c r="AE320" s="17"/>
      <c r="AF320" s="17"/>
      <c r="AG320" s="17"/>
      <c r="AH320" s="17"/>
      <c r="AI320" s="17"/>
    </row>
    <row r="321" spans="1:38" ht="15" customHeight="1" thickTop="1" x14ac:dyDescent="0.3">
      <c r="A321" s="1" t="s">
        <v>2554</v>
      </c>
      <c r="C321" s="1" t="s">
        <v>2567</v>
      </c>
      <c r="D321" s="1" t="s">
        <v>34</v>
      </c>
      <c r="E321" s="1" t="s">
        <v>44</v>
      </c>
      <c r="F321" s="1">
        <v>1</v>
      </c>
      <c r="G321" s="1">
        <v>100</v>
      </c>
      <c r="H321" s="1" t="str">
        <f>IF(OR(Table1[[#This Row],[Unit]]="W",Table1[[#This Row],[Unit]]="VAR",Table1[[#This Row],[Unit]]="VA",Table1[[#This Row],[Unit]]="Wh"),1000,
IF(OR(Table1[[#This Row],[Unit]]="MW",Table1[[#This Row],[Unit]]="MVAR",Table1[[#This Row],[Unit]]="MVA",Table1[[#This Row],[Unit]]="MWh",Table1[[#This Row],[Unit]]="kV"),0.001,
IF(OR(Table1[[#This Row],[Unit]]="mA",Table1[[#This Row],[Unit]]="mV"),1000,"")))</f>
        <v/>
      </c>
      <c r="J321" s="1">
        <f>IF(ISBLANK(Table1[[#This Row],[Scale]]),
IF(Table1[[#This Row],[FIMS Scale]]="","",Table1[[#This Row],[FIMS Scale]]),
IF(Table1[[#This Row],[FIMS Scale]]="",1/Table1[[#This Row],[Scale]],Table1[[#This Row],[FIMS Scale]]/Table1[[#This Row],[Scale]]))</f>
        <v>0.01</v>
      </c>
      <c r="K321" s="7">
        <f>IF(Table1[[#This Row],[Address Original]]&gt;0,Table1[[#This Row],[Address Original]]-40001,"")</f>
        <v>7141</v>
      </c>
      <c r="L321" s="1">
        <v>47142</v>
      </c>
      <c r="M321" s="1" t="s">
        <v>33</v>
      </c>
      <c r="O321" s="1"/>
      <c r="P321" s="5" t="s">
        <v>2570</v>
      </c>
      <c r="Y321" s="15"/>
      <c r="Z321" s="5"/>
      <c r="AA321" s="12"/>
      <c r="AB321" s="7" t="s">
        <v>2584</v>
      </c>
      <c r="AC321" s="5" t="s">
        <v>2576</v>
      </c>
      <c r="AD321" s="1" t="s">
        <v>31</v>
      </c>
      <c r="AL321"/>
    </row>
    <row r="322" spans="1:38" ht="14.25" customHeight="1" x14ac:dyDescent="0.3">
      <c r="A322" s="1" t="s">
        <v>2555</v>
      </c>
      <c r="C322" s="1" t="s">
        <v>2568</v>
      </c>
      <c r="D322" s="1" t="s">
        <v>34</v>
      </c>
      <c r="E322" s="1" t="s">
        <v>44</v>
      </c>
      <c r="F322" s="1">
        <v>1</v>
      </c>
      <c r="G322" s="1">
        <v>100</v>
      </c>
      <c r="H322" s="1" t="str">
        <f>IF(OR(Table1[[#This Row],[Unit]]="W",Table1[[#This Row],[Unit]]="VAR",Table1[[#This Row],[Unit]]="VA",Table1[[#This Row],[Unit]]="Wh"),1000,
IF(OR(Table1[[#This Row],[Unit]]="MW",Table1[[#This Row],[Unit]]="MVAR",Table1[[#This Row],[Unit]]="MVA",Table1[[#This Row],[Unit]]="MWh",Table1[[#This Row],[Unit]]="kV"),0.001,
IF(OR(Table1[[#This Row],[Unit]]="mA",Table1[[#This Row],[Unit]]="mV"),1000,"")))</f>
        <v/>
      </c>
      <c r="J322" s="1">
        <f>IF(ISBLANK(Table1[[#This Row],[Scale]]),
IF(Table1[[#This Row],[FIMS Scale]]="","",Table1[[#This Row],[FIMS Scale]]),
IF(Table1[[#This Row],[FIMS Scale]]="",1/Table1[[#This Row],[Scale]],Table1[[#This Row],[FIMS Scale]]/Table1[[#This Row],[Scale]]))</f>
        <v>0.01</v>
      </c>
      <c r="K322" s="7">
        <f>IF(Table1[[#This Row],[Address Original]]&gt;0,Table1[[#This Row],[Address Original]]-40001,"")</f>
        <v>7142</v>
      </c>
      <c r="L322" s="1">
        <v>47143</v>
      </c>
      <c r="M322" s="1" t="s">
        <v>33</v>
      </c>
      <c r="O322" s="1"/>
      <c r="P322" s="5" t="s">
        <v>2572</v>
      </c>
      <c r="Y322" s="15"/>
      <c r="Z322" s="5"/>
      <c r="AA322" s="12"/>
      <c r="AB322" s="7" t="s">
        <v>2584</v>
      </c>
      <c r="AC322" s="5" t="s">
        <v>2581</v>
      </c>
      <c r="AD322" s="1" t="s">
        <v>31</v>
      </c>
      <c r="AL322"/>
    </row>
    <row r="323" spans="1:38" s="7" customFormat="1" ht="15" customHeight="1" x14ac:dyDescent="0.3">
      <c r="A323" s="1" t="s">
        <v>2556</v>
      </c>
      <c r="B323" s="1"/>
      <c r="C323" s="1" t="s">
        <v>2569</v>
      </c>
      <c r="D323" s="1" t="s">
        <v>34</v>
      </c>
      <c r="E323" s="1" t="s">
        <v>44</v>
      </c>
      <c r="F323" s="1">
        <v>1</v>
      </c>
      <c r="G323" s="1">
        <v>100</v>
      </c>
      <c r="H323" s="1" t="str">
        <f>IF(OR(Table1[[#This Row],[Unit]]="W",Table1[[#This Row],[Unit]]="VAR",Table1[[#This Row],[Unit]]="VA",Table1[[#This Row],[Unit]]="Wh"),1000,
IF(OR(Table1[[#This Row],[Unit]]="MW",Table1[[#This Row],[Unit]]="MVAR",Table1[[#This Row],[Unit]]="MVA",Table1[[#This Row],[Unit]]="MWh",Table1[[#This Row],[Unit]]="kV"),0.001,
IF(OR(Table1[[#This Row],[Unit]]="mA",Table1[[#This Row],[Unit]]="mV"),1000,"")))</f>
        <v/>
      </c>
      <c r="I323" s="1"/>
      <c r="J323" s="1">
        <f>IF(ISBLANK(Table1[[#This Row],[Scale]]),
IF(Table1[[#This Row],[FIMS Scale]]="","",Table1[[#This Row],[FIMS Scale]]),
IF(Table1[[#This Row],[FIMS Scale]]="",1/Table1[[#This Row],[Scale]],Table1[[#This Row],[FIMS Scale]]/Table1[[#This Row],[Scale]]))</f>
        <v>0.01</v>
      </c>
      <c r="K323" s="7">
        <f>IF(Table1[[#This Row],[Address Original]]&gt;0,Table1[[#This Row],[Address Original]]-40001,"")</f>
        <v>7143</v>
      </c>
      <c r="L323" s="1">
        <v>47144</v>
      </c>
      <c r="M323" s="1" t="s">
        <v>33</v>
      </c>
      <c r="N323" s="1"/>
      <c r="O323" s="1"/>
      <c r="P323" s="5" t="s">
        <v>2573</v>
      </c>
      <c r="Q323" s="5"/>
      <c r="R323" s="5"/>
      <c r="S323" s="5"/>
      <c r="T323" s="5"/>
      <c r="U323" s="5"/>
      <c r="V323" s="5"/>
      <c r="W323" s="5"/>
      <c r="X323" s="5"/>
      <c r="Y323" s="5"/>
      <c r="Z323" s="5"/>
      <c r="AA323" s="12"/>
      <c r="AB323" s="7" t="s">
        <v>2584</v>
      </c>
      <c r="AC323" s="5" t="s">
        <v>2577</v>
      </c>
      <c r="AD323" s="1" t="s">
        <v>31</v>
      </c>
      <c r="AE323" s="1"/>
      <c r="AF323" s="1"/>
      <c r="AG323" s="1"/>
      <c r="AH323" s="1"/>
      <c r="AI323" s="1"/>
      <c r="AJ323" s="1"/>
      <c r="AK323"/>
      <c r="AL323"/>
    </row>
    <row r="324" spans="1:38" s="7" customFormat="1" ht="15" customHeight="1" x14ac:dyDescent="0.3">
      <c r="A324" s="1" t="s">
        <v>2553</v>
      </c>
      <c r="B324" s="1"/>
      <c r="C324" s="1" t="s">
        <v>2567</v>
      </c>
      <c r="D324" s="1" t="s">
        <v>34</v>
      </c>
      <c r="E324" s="1" t="s">
        <v>44</v>
      </c>
      <c r="F324" s="1">
        <v>1</v>
      </c>
      <c r="G324" s="1">
        <v>100</v>
      </c>
      <c r="H324" s="1" t="str">
        <f>IF(OR(Table1[[#This Row],[Unit]]="W",Table1[[#This Row],[Unit]]="VAR",Table1[[#This Row],[Unit]]="VA",Table1[[#This Row],[Unit]]="Wh"),1000,
IF(OR(Table1[[#This Row],[Unit]]="MW",Table1[[#This Row],[Unit]]="MVAR",Table1[[#This Row],[Unit]]="MVA",Table1[[#This Row],[Unit]]="MWh",Table1[[#This Row],[Unit]]="kV"),0.001,
IF(OR(Table1[[#This Row],[Unit]]="mA",Table1[[#This Row],[Unit]]="mV"),1000,"")))</f>
        <v/>
      </c>
      <c r="I324" s="1"/>
      <c r="J324" s="1">
        <f>IF(ISBLANK(Table1[[#This Row],[Scale]]),
IF(Table1[[#This Row],[FIMS Scale]]="","",Table1[[#This Row],[FIMS Scale]]),
IF(Table1[[#This Row],[FIMS Scale]]="",1/Table1[[#This Row],[Scale]],Table1[[#This Row],[FIMS Scale]]/Table1[[#This Row],[Scale]]))</f>
        <v>0.01</v>
      </c>
      <c r="K324" s="7">
        <f>IF(Table1[[#This Row],[Address Original]]&gt;0,Table1[[#This Row],[Address Original]]-40001,"")</f>
        <v>7144</v>
      </c>
      <c r="L324" s="1">
        <v>47145</v>
      </c>
      <c r="M324" s="1" t="s">
        <v>33</v>
      </c>
      <c r="N324" s="1"/>
      <c r="O324" s="1"/>
      <c r="P324" s="5" t="s">
        <v>2571</v>
      </c>
      <c r="Q324" s="5"/>
      <c r="R324" s="5"/>
      <c r="S324" s="5"/>
      <c r="T324" s="5"/>
      <c r="U324" s="5"/>
      <c r="V324" s="5"/>
      <c r="W324" s="5"/>
      <c r="X324" s="5"/>
      <c r="Y324" s="5"/>
      <c r="Z324" s="5"/>
      <c r="AA324" s="12"/>
      <c r="AB324" s="7" t="s">
        <v>2584</v>
      </c>
      <c r="AC324" s="5" t="s">
        <v>2578</v>
      </c>
      <c r="AD324" s="1" t="s">
        <v>31</v>
      </c>
      <c r="AE324" s="1"/>
      <c r="AF324" s="1"/>
      <c r="AG324" s="1"/>
      <c r="AH324" s="1"/>
      <c r="AI324" s="1"/>
      <c r="AJ324" s="1"/>
      <c r="AK324"/>
      <c r="AL324"/>
    </row>
    <row r="325" spans="1:38" s="7" customFormat="1" ht="15" customHeight="1" x14ac:dyDescent="0.3">
      <c r="A325" s="1" t="s">
        <v>2557</v>
      </c>
      <c r="B325" s="1"/>
      <c r="C325" s="1" t="s">
        <v>2568</v>
      </c>
      <c r="D325" s="1" t="s">
        <v>34</v>
      </c>
      <c r="E325" s="1" t="s">
        <v>44</v>
      </c>
      <c r="F325" s="1">
        <v>1</v>
      </c>
      <c r="G325" s="1">
        <v>100</v>
      </c>
      <c r="H325" s="1" t="str">
        <f>IF(OR(Table1[[#This Row],[Unit]]="W",Table1[[#This Row],[Unit]]="VAR",Table1[[#This Row],[Unit]]="VA",Table1[[#This Row],[Unit]]="Wh"),1000,
IF(OR(Table1[[#This Row],[Unit]]="MW",Table1[[#This Row],[Unit]]="MVAR",Table1[[#This Row],[Unit]]="MVA",Table1[[#This Row],[Unit]]="MWh",Table1[[#This Row],[Unit]]="kV"),0.001,
IF(OR(Table1[[#This Row],[Unit]]="mA",Table1[[#This Row],[Unit]]="mV"),1000,"")))</f>
        <v/>
      </c>
      <c r="I325" s="1"/>
      <c r="J325" s="1">
        <f>IF(ISBLANK(Table1[[#This Row],[Scale]]),
IF(Table1[[#This Row],[FIMS Scale]]="","",Table1[[#This Row],[FIMS Scale]]),
IF(Table1[[#This Row],[FIMS Scale]]="",1/Table1[[#This Row],[Scale]],Table1[[#This Row],[FIMS Scale]]/Table1[[#This Row],[Scale]]))</f>
        <v>0.01</v>
      </c>
      <c r="K325" s="7">
        <f>IF(Table1[[#This Row],[Address Original]]&gt;0,Table1[[#This Row],[Address Original]]-40001,"")</f>
        <v>7145</v>
      </c>
      <c r="L325" s="1">
        <v>47146</v>
      </c>
      <c r="M325" s="1" t="s">
        <v>33</v>
      </c>
      <c r="N325" s="1"/>
      <c r="O325" s="1"/>
      <c r="P325" s="5" t="s">
        <v>2574</v>
      </c>
      <c r="Q325" s="5"/>
      <c r="R325" s="5"/>
      <c r="S325" s="5"/>
      <c r="T325" s="5"/>
      <c r="U325" s="5"/>
      <c r="V325" s="5"/>
      <c r="W325" s="5"/>
      <c r="X325" s="5"/>
      <c r="Y325" s="5"/>
      <c r="Z325" s="5"/>
      <c r="AA325" s="12"/>
      <c r="AB325" s="7" t="s">
        <v>2584</v>
      </c>
      <c r="AC325" s="5" t="s">
        <v>2579</v>
      </c>
      <c r="AD325" s="1" t="s">
        <v>31</v>
      </c>
      <c r="AE325" s="1"/>
      <c r="AF325" s="1"/>
      <c r="AG325" s="1"/>
      <c r="AH325" s="1"/>
      <c r="AI325" s="1"/>
      <c r="AJ325" s="1"/>
      <c r="AK325"/>
      <c r="AL325"/>
    </row>
    <row r="326" spans="1:38" s="7" customFormat="1" ht="15" customHeight="1" x14ac:dyDescent="0.3">
      <c r="A326" s="1" t="s">
        <v>2558</v>
      </c>
      <c r="B326" s="1"/>
      <c r="C326" s="1" t="s">
        <v>2569</v>
      </c>
      <c r="D326" s="1" t="s">
        <v>34</v>
      </c>
      <c r="E326" s="1" t="s">
        <v>44</v>
      </c>
      <c r="F326" s="1">
        <v>1</v>
      </c>
      <c r="G326" s="1">
        <v>100</v>
      </c>
      <c r="H326" s="1" t="str">
        <f>IF(OR(Table1[[#This Row],[Unit]]="W",Table1[[#This Row],[Unit]]="VAR",Table1[[#This Row],[Unit]]="VA",Table1[[#This Row],[Unit]]="Wh"),1000,
IF(OR(Table1[[#This Row],[Unit]]="MW",Table1[[#This Row],[Unit]]="MVAR",Table1[[#This Row],[Unit]]="MVA",Table1[[#This Row],[Unit]]="MWh",Table1[[#This Row],[Unit]]="kV"),0.001,
IF(OR(Table1[[#This Row],[Unit]]="mA",Table1[[#This Row],[Unit]]="mV"),1000,"")))</f>
        <v/>
      </c>
      <c r="I326" s="1"/>
      <c r="J326" s="1">
        <f>IF(ISBLANK(Table1[[#This Row],[Scale]]),
IF(Table1[[#This Row],[FIMS Scale]]="","",Table1[[#This Row],[FIMS Scale]]),
IF(Table1[[#This Row],[FIMS Scale]]="",1/Table1[[#This Row],[Scale]],Table1[[#This Row],[FIMS Scale]]/Table1[[#This Row],[Scale]]))</f>
        <v>0.01</v>
      </c>
      <c r="K326" s="7">
        <f>IF(Table1[[#This Row],[Address Original]]&gt;0,Table1[[#This Row],[Address Original]]-40001,"")</f>
        <v>7146</v>
      </c>
      <c r="L326" s="1">
        <v>47147</v>
      </c>
      <c r="M326" s="1" t="s">
        <v>33</v>
      </c>
      <c r="N326" s="1"/>
      <c r="O326" s="1"/>
      <c r="P326" s="5" t="s">
        <v>2575</v>
      </c>
      <c r="Q326" s="5"/>
      <c r="R326" s="5"/>
      <c r="S326" s="5"/>
      <c r="T326" s="5"/>
      <c r="U326" s="5"/>
      <c r="V326" s="5"/>
      <c r="W326" s="5"/>
      <c r="X326" s="5"/>
      <c r="Y326" s="5"/>
      <c r="Z326" s="5"/>
      <c r="AA326" s="12"/>
      <c r="AB326" s="7" t="s">
        <v>2584</v>
      </c>
      <c r="AC326" s="5" t="s">
        <v>2580</v>
      </c>
      <c r="AD326" s="1" t="s">
        <v>31</v>
      </c>
      <c r="AE326" s="1"/>
      <c r="AF326" s="1"/>
      <c r="AG326" s="1"/>
      <c r="AH326" s="1"/>
      <c r="AI326" s="1"/>
      <c r="AJ326" s="1"/>
      <c r="AK326"/>
      <c r="AL326"/>
    </row>
    <row r="327" spans="1:38" customFormat="1" ht="18" thickBot="1" x14ac:dyDescent="0.4">
      <c r="A327" s="17" t="s">
        <v>1909</v>
      </c>
      <c r="B327" s="17"/>
      <c r="C327" s="17"/>
      <c r="D327" s="17"/>
      <c r="E327" s="17"/>
      <c r="F327" s="17"/>
      <c r="G327" s="17"/>
      <c r="H327" s="17" t="str">
        <f>IF(OR(Table1[[#This Row],[Unit]]="W",Table1[[#This Row],[Unit]]="VAR",Table1[[#This Row],[Unit]]="VA",Table1[[#This Row],[Unit]]="Wh"),1000,
IF(OR(Table1[[#This Row],[Unit]]="MW",Table1[[#This Row],[Unit]]="MVAR",Table1[[#This Row],[Unit]]="MVA",Table1[[#This Row],[Unit]]="MWh",Table1[[#This Row],[Unit]]="kV"),0.001,
IF(OR(Table1[[#This Row],[Unit]]="mA",Table1[[#This Row],[Unit]]="mV"),1000,"")))</f>
        <v/>
      </c>
      <c r="I327" s="18"/>
      <c r="J327" s="17" t="str">
        <f>IF(ISBLANK(Table1[[#This Row],[Scale]]),
IF(Table1[[#This Row],[FIMS Scale]]="","",Table1[[#This Row],[FIMS Scale]]),
IF(Table1[[#This Row],[FIMS Scale]]="",1/Table1[[#This Row],[Scale]],Table1[[#This Row],[FIMS Scale]]/Table1[[#This Row],[Scale]]))</f>
        <v/>
      </c>
      <c r="K327" s="17" t="str">
        <f>IF(Table1[[#This Row],[Address Original]]&gt;0,Table1[[#This Row],[Address Original]]-40001,"")</f>
        <v/>
      </c>
      <c r="L327" s="17"/>
      <c r="M327" s="17"/>
      <c r="N327" s="17"/>
      <c r="O327" s="17"/>
      <c r="P327" s="17"/>
      <c r="Q327" s="17" t="s">
        <v>2582</v>
      </c>
      <c r="R327" s="17"/>
      <c r="S327" s="17"/>
      <c r="T327" s="17"/>
      <c r="U327" s="17"/>
      <c r="V327" s="17"/>
      <c r="W327" s="17">
        <v>500</v>
      </c>
      <c r="X327" s="17">
        <v>20</v>
      </c>
      <c r="Y327" s="17">
        <v>98</v>
      </c>
      <c r="Z327" s="17"/>
      <c r="AA327" s="17"/>
      <c r="AB327" s="17"/>
      <c r="AC327" s="17"/>
      <c r="AD327" s="17"/>
      <c r="AE327" s="17"/>
      <c r="AF327" s="17"/>
      <c r="AG327" s="17"/>
      <c r="AH327" s="17"/>
      <c r="AI327" s="17"/>
    </row>
    <row r="328" spans="1:38" ht="14.25" customHeight="1" thickTop="1" x14ac:dyDescent="0.3">
      <c r="A328" s="1" t="s">
        <v>458</v>
      </c>
      <c r="C328" s="1" t="s">
        <v>462</v>
      </c>
      <c r="D328" s="1" t="s">
        <v>34</v>
      </c>
      <c r="F328" s="1">
        <v>1</v>
      </c>
      <c r="H328" s="1" t="str">
        <f>IF(OR(Table1[[#This Row],[Unit]]="W",Table1[[#This Row],[Unit]]="VAR",Table1[[#This Row],[Unit]]="VA",Table1[[#This Row],[Unit]]="Wh"),1000,
IF(OR(Table1[[#This Row],[Unit]]="MW",Table1[[#This Row],[Unit]]="MVAR",Table1[[#This Row],[Unit]]="MVA",Table1[[#This Row],[Unit]]="MWh",Table1[[#This Row],[Unit]]="kV"),0.001,
IF(OR(Table1[[#This Row],[Unit]]="mA",Table1[[#This Row],[Unit]]="mV"),1000,"")))</f>
        <v/>
      </c>
      <c r="J328" s="1" t="str">
        <f>IF(ISBLANK(Table1[[#This Row],[Scale]]),
IF(Table1[[#This Row],[FIMS Scale]]="","",Table1[[#This Row],[FIMS Scale]]),
IF(Table1[[#This Row],[FIMS Scale]]="",1/Table1[[#This Row],[Scale]],Table1[[#This Row],[FIMS Scale]]/Table1[[#This Row],[Scale]]))</f>
        <v/>
      </c>
      <c r="K328" s="7">
        <f>IF(Table1[[#This Row],[Address Original]]&gt;0,Table1[[#This Row],[Address Original]]-40001,"")</f>
        <v>7150</v>
      </c>
      <c r="L328" s="1">
        <v>47151</v>
      </c>
      <c r="M328" s="1" t="s">
        <v>32</v>
      </c>
      <c r="O328" s="1"/>
      <c r="P328" s="5" t="s">
        <v>2221</v>
      </c>
      <c r="Y328" s="15"/>
      <c r="Z328" s="5"/>
      <c r="AA328" s="12"/>
      <c r="AB328" s="7" t="s">
        <v>2584</v>
      </c>
      <c r="AC328" s="5" t="s">
        <v>933</v>
      </c>
      <c r="AD328" s="1" t="s">
        <v>31</v>
      </c>
      <c r="AL328"/>
    </row>
    <row r="329" spans="1:38" ht="14.25" customHeight="1" x14ac:dyDescent="0.3">
      <c r="A329" s="1" t="s">
        <v>917</v>
      </c>
      <c r="C329" s="1" t="s">
        <v>918</v>
      </c>
      <c r="D329" s="1" t="s">
        <v>34</v>
      </c>
      <c r="F329" s="1">
        <v>1</v>
      </c>
      <c r="H329" s="1" t="str">
        <f>IF(OR(Table1[[#This Row],[Unit]]="W",Table1[[#This Row],[Unit]]="VAR",Table1[[#This Row],[Unit]]="VA",Table1[[#This Row],[Unit]]="Wh"),1000,
IF(OR(Table1[[#This Row],[Unit]]="MW",Table1[[#This Row],[Unit]]="MVAR",Table1[[#This Row],[Unit]]="MVA",Table1[[#This Row],[Unit]]="MWh",Table1[[#This Row],[Unit]]="kV"),0.001,
IF(OR(Table1[[#This Row],[Unit]]="mA",Table1[[#This Row],[Unit]]="mV"),1000,"")))</f>
        <v/>
      </c>
      <c r="J329" s="1" t="str">
        <f>IF(ISBLANK(Table1[[#This Row],[Scale]]),
IF(Table1[[#This Row],[FIMS Scale]]="","",Table1[[#This Row],[FIMS Scale]]),
IF(Table1[[#This Row],[FIMS Scale]]="",1/Table1[[#This Row],[Scale]],Table1[[#This Row],[FIMS Scale]]/Table1[[#This Row],[Scale]]))</f>
        <v/>
      </c>
      <c r="K329" s="7">
        <f>IF(Table1[[#This Row],[Address Original]]&gt;0,Table1[[#This Row],[Address Original]]-40001,"")</f>
        <v>7151</v>
      </c>
      <c r="L329" s="1">
        <v>47152</v>
      </c>
      <c r="M329" s="1" t="s">
        <v>32</v>
      </c>
      <c r="O329" s="1"/>
      <c r="P329" s="5" t="s">
        <v>2222</v>
      </c>
      <c r="Q329" s="5"/>
      <c r="R329" s="5"/>
      <c r="S329" s="5"/>
      <c r="T329" s="5"/>
      <c r="U329" s="5"/>
      <c r="V329" s="5"/>
      <c r="W329" s="5"/>
      <c r="X329" s="5"/>
      <c r="Y329" s="5"/>
      <c r="Z329" s="5"/>
      <c r="AA329" s="12"/>
      <c r="AB329" s="7" t="s">
        <v>2584</v>
      </c>
      <c r="AC329" s="5" t="s">
        <v>934</v>
      </c>
      <c r="AD329" s="1" t="s">
        <v>31</v>
      </c>
      <c r="AL329"/>
    </row>
    <row r="330" spans="1:38" ht="14.25" customHeight="1" x14ac:dyDescent="0.3">
      <c r="A330" s="1" t="s">
        <v>459</v>
      </c>
      <c r="C330" s="1" t="s">
        <v>463</v>
      </c>
      <c r="D330" s="1" t="s">
        <v>34</v>
      </c>
      <c r="F330" s="1">
        <v>1</v>
      </c>
      <c r="G330" s="1">
        <v>10</v>
      </c>
      <c r="H330" s="1" t="str">
        <f>IF(OR(Table1[[#This Row],[Unit]]="W",Table1[[#This Row],[Unit]]="VAR",Table1[[#This Row],[Unit]]="VA",Table1[[#This Row],[Unit]]="Wh"),1000,
IF(OR(Table1[[#This Row],[Unit]]="MW",Table1[[#This Row],[Unit]]="MVAR",Table1[[#This Row],[Unit]]="MVA",Table1[[#This Row],[Unit]]="MWh",Table1[[#This Row],[Unit]]="kV"),0.001,
IF(OR(Table1[[#This Row],[Unit]]="mA",Table1[[#This Row],[Unit]]="mV"),1000,"")))</f>
        <v/>
      </c>
      <c r="J330" s="1">
        <f>IF(ISBLANK(Table1[[#This Row],[Scale]]),
IF(Table1[[#This Row],[FIMS Scale]]="","",Table1[[#This Row],[FIMS Scale]]),
IF(Table1[[#This Row],[FIMS Scale]]="",1/Table1[[#This Row],[Scale]],Table1[[#This Row],[FIMS Scale]]/Table1[[#This Row],[Scale]]))</f>
        <v>0.1</v>
      </c>
      <c r="K330" s="7">
        <f>IF(Table1[[#This Row],[Address Original]]&gt;0,Table1[[#This Row],[Address Original]]-40001,"")</f>
        <v>7152</v>
      </c>
      <c r="L330" s="1">
        <v>47153</v>
      </c>
      <c r="M330" s="1" t="s">
        <v>32</v>
      </c>
      <c r="O330" s="1"/>
      <c r="P330" s="5" t="s">
        <v>2223</v>
      </c>
      <c r="Y330" s="15"/>
      <c r="Z330" s="5"/>
      <c r="AA330" s="12"/>
      <c r="AB330" s="7" t="s">
        <v>2584</v>
      </c>
      <c r="AC330" s="5" t="s">
        <v>935</v>
      </c>
      <c r="AD330" s="1" t="s">
        <v>31</v>
      </c>
      <c r="AL330"/>
    </row>
    <row r="331" spans="1:38" ht="14.25" customHeight="1" x14ac:dyDescent="0.3">
      <c r="A331" s="1" t="s">
        <v>460</v>
      </c>
      <c r="C331" s="1" t="s">
        <v>464</v>
      </c>
      <c r="D331" s="1" t="s">
        <v>34</v>
      </c>
      <c r="F331" s="1">
        <v>1</v>
      </c>
      <c r="G331" s="1">
        <v>2000</v>
      </c>
      <c r="H331" s="1" t="str">
        <f>IF(OR(Table1[[#This Row],[Unit]]="W",Table1[[#This Row],[Unit]]="VAR",Table1[[#This Row],[Unit]]="VA",Table1[[#This Row],[Unit]]="Wh"),1000,
IF(OR(Table1[[#This Row],[Unit]]="MW",Table1[[#This Row],[Unit]]="MVAR",Table1[[#This Row],[Unit]]="MVA",Table1[[#This Row],[Unit]]="MWh",Table1[[#This Row],[Unit]]="kV"),0.001,
IF(OR(Table1[[#This Row],[Unit]]="mA",Table1[[#This Row],[Unit]]="mV"),1000,"")))</f>
        <v/>
      </c>
      <c r="J331" s="1">
        <f>IF(ISBLANK(Table1[[#This Row],[Scale]]),
IF(Table1[[#This Row],[FIMS Scale]]="","",Table1[[#This Row],[FIMS Scale]]),
IF(Table1[[#This Row],[FIMS Scale]]="",1/Table1[[#This Row],[Scale]],Table1[[#This Row],[FIMS Scale]]/Table1[[#This Row],[Scale]]))</f>
        <v>5.0000000000000001E-4</v>
      </c>
      <c r="K331" s="7">
        <f>IF(Table1[[#This Row],[Address Original]]&gt;0,Table1[[#This Row],[Address Original]]-40001,"")</f>
        <v>7153</v>
      </c>
      <c r="L331" s="1">
        <v>47154</v>
      </c>
      <c r="M331" s="1" t="s">
        <v>32</v>
      </c>
      <c r="O331" s="1"/>
      <c r="P331" s="5" t="s">
        <v>2224</v>
      </c>
      <c r="Y331" s="15"/>
      <c r="Z331" s="5"/>
      <c r="AA331" s="12"/>
      <c r="AB331" s="7" t="s">
        <v>2584</v>
      </c>
      <c r="AC331" s="5" t="s">
        <v>936</v>
      </c>
      <c r="AD331" s="1" t="s">
        <v>31</v>
      </c>
      <c r="AL331"/>
    </row>
    <row r="332" spans="1:38" ht="14.25" customHeight="1" x14ac:dyDescent="0.3">
      <c r="A332" s="1" t="s">
        <v>461</v>
      </c>
      <c r="C332" s="1" t="s">
        <v>465</v>
      </c>
      <c r="D332" s="1" t="s">
        <v>34</v>
      </c>
      <c r="F332" s="1">
        <v>1</v>
      </c>
      <c r="G332" s="1">
        <v>10</v>
      </c>
      <c r="H332" s="1" t="str">
        <f>IF(OR(Table1[[#This Row],[Unit]]="W",Table1[[#This Row],[Unit]]="VAR",Table1[[#This Row],[Unit]]="VA",Table1[[#This Row],[Unit]]="Wh"),1000,
IF(OR(Table1[[#This Row],[Unit]]="MW",Table1[[#This Row],[Unit]]="MVAR",Table1[[#This Row],[Unit]]="MVA",Table1[[#This Row],[Unit]]="MWh",Table1[[#This Row],[Unit]]="kV"),0.001,
IF(OR(Table1[[#This Row],[Unit]]="mA",Table1[[#This Row],[Unit]]="mV"),1000,"")))</f>
        <v/>
      </c>
      <c r="J332" s="1">
        <f>IF(ISBLANK(Table1[[#This Row],[Scale]]),
IF(Table1[[#This Row],[FIMS Scale]]="","",Table1[[#This Row],[FIMS Scale]]),
IF(Table1[[#This Row],[FIMS Scale]]="",1/Table1[[#This Row],[Scale]],Table1[[#This Row],[FIMS Scale]]/Table1[[#This Row],[Scale]]))</f>
        <v>0.1</v>
      </c>
      <c r="K332" s="7">
        <f>IF(Table1[[#This Row],[Address Original]]&gt;0,Table1[[#This Row],[Address Original]]-40001,"")</f>
        <v>7154</v>
      </c>
      <c r="L332" s="1">
        <v>47155</v>
      </c>
      <c r="M332" s="1" t="s">
        <v>32</v>
      </c>
      <c r="O332" s="1"/>
      <c r="P332" s="5" t="s">
        <v>2225</v>
      </c>
      <c r="Y332" s="15"/>
      <c r="Z332" s="5"/>
      <c r="AA332" s="12"/>
      <c r="AB332" s="7" t="s">
        <v>2584</v>
      </c>
      <c r="AC332" s="5" t="s">
        <v>937</v>
      </c>
      <c r="AD332" s="1" t="s">
        <v>31</v>
      </c>
      <c r="AL332"/>
    </row>
    <row r="333" spans="1:38" ht="14.25" customHeight="1" x14ac:dyDescent="0.3">
      <c r="A333" s="1" t="s">
        <v>467</v>
      </c>
      <c r="C333" s="1" t="s">
        <v>466</v>
      </c>
      <c r="D333" s="1" t="s">
        <v>34</v>
      </c>
      <c r="F333" s="1">
        <v>1</v>
      </c>
      <c r="G333" s="1">
        <v>1</v>
      </c>
      <c r="H333" s="1" t="str">
        <f>IF(OR(Table1[[#This Row],[Unit]]="W",Table1[[#This Row],[Unit]]="VAR",Table1[[#This Row],[Unit]]="VA",Table1[[#This Row],[Unit]]="Wh"),1000,
IF(OR(Table1[[#This Row],[Unit]]="MW",Table1[[#This Row],[Unit]]="MVAR",Table1[[#This Row],[Unit]]="MVA",Table1[[#This Row],[Unit]]="MWh",Table1[[#This Row],[Unit]]="kV"),0.001,
IF(OR(Table1[[#This Row],[Unit]]="mA",Table1[[#This Row],[Unit]]="mV"),1000,"")))</f>
        <v/>
      </c>
      <c r="J333" s="1">
        <f>IF(ISBLANK(Table1[[#This Row],[Scale]]),
IF(Table1[[#This Row],[FIMS Scale]]="","",Table1[[#This Row],[FIMS Scale]]),
IF(Table1[[#This Row],[FIMS Scale]]="",1/Table1[[#This Row],[Scale]],Table1[[#This Row],[FIMS Scale]]/Table1[[#This Row],[Scale]]))</f>
        <v>1</v>
      </c>
      <c r="K333" s="7">
        <f>IF(Table1[[#This Row],[Address Original]]&gt;0,Table1[[#This Row],[Address Original]]-40001,"")</f>
        <v>7157</v>
      </c>
      <c r="L333" s="1">
        <v>47158</v>
      </c>
      <c r="M333" s="1" t="s">
        <v>32</v>
      </c>
      <c r="O333" s="1"/>
      <c r="P333" s="5" t="s">
        <v>2226</v>
      </c>
      <c r="Y333" s="15"/>
      <c r="Z333" s="5"/>
      <c r="AA333" s="12"/>
      <c r="AB333" s="7" t="s">
        <v>2584</v>
      </c>
      <c r="AC333" s="5" t="s">
        <v>938</v>
      </c>
      <c r="AD333" s="1" t="s">
        <v>31</v>
      </c>
      <c r="AL333"/>
    </row>
    <row r="334" spans="1:38" ht="14.25" customHeight="1" x14ac:dyDescent="0.3">
      <c r="A334" s="1" t="s">
        <v>468</v>
      </c>
      <c r="C334" s="1" t="s">
        <v>469</v>
      </c>
      <c r="D334" s="1" t="s">
        <v>34</v>
      </c>
      <c r="F334" s="1">
        <v>1</v>
      </c>
      <c r="G334" s="1">
        <v>1</v>
      </c>
      <c r="H334" s="1" t="str">
        <f>IF(OR(Table1[[#This Row],[Unit]]="W",Table1[[#This Row],[Unit]]="VAR",Table1[[#This Row],[Unit]]="VA",Table1[[#This Row],[Unit]]="Wh"),1000,
IF(OR(Table1[[#This Row],[Unit]]="MW",Table1[[#This Row],[Unit]]="MVAR",Table1[[#This Row],[Unit]]="MVA",Table1[[#This Row],[Unit]]="MWh",Table1[[#This Row],[Unit]]="kV"),0.001,
IF(OR(Table1[[#This Row],[Unit]]="mA",Table1[[#This Row],[Unit]]="mV"),1000,"")))</f>
        <v/>
      </c>
      <c r="J334" s="1">
        <f>IF(ISBLANK(Table1[[#This Row],[Scale]]),
IF(Table1[[#This Row],[FIMS Scale]]="","",Table1[[#This Row],[FIMS Scale]]),
IF(Table1[[#This Row],[FIMS Scale]]="",1/Table1[[#This Row],[Scale]],Table1[[#This Row],[FIMS Scale]]/Table1[[#This Row],[Scale]]))</f>
        <v>1</v>
      </c>
      <c r="K334" s="7">
        <f>IF(Table1[[#This Row],[Address Original]]&gt;0,Table1[[#This Row],[Address Original]]-40001,"")</f>
        <v>7158</v>
      </c>
      <c r="L334" s="1">
        <v>47159</v>
      </c>
      <c r="M334" s="1" t="s">
        <v>32</v>
      </c>
      <c r="O334" s="1"/>
      <c r="P334" s="5" t="s">
        <v>2227</v>
      </c>
      <c r="Y334" s="15"/>
      <c r="Z334" s="5"/>
      <c r="AA334" s="12"/>
      <c r="AB334" s="7" t="s">
        <v>2584</v>
      </c>
      <c r="AC334" s="5" t="s">
        <v>939</v>
      </c>
      <c r="AD334" s="1" t="s">
        <v>31</v>
      </c>
      <c r="AL334"/>
    </row>
    <row r="335" spans="1:38" ht="14.25" customHeight="1" x14ac:dyDescent="0.3">
      <c r="A335" s="1" t="s">
        <v>458</v>
      </c>
      <c r="C335" s="1" t="s">
        <v>919</v>
      </c>
      <c r="D335" s="1" t="s">
        <v>34</v>
      </c>
      <c r="F335" s="1">
        <v>1</v>
      </c>
      <c r="H335" s="1" t="str">
        <f>IF(OR(Table1[[#This Row],[Unit]]="W",Table1[[#This Row],[Unit]]="VAR",Table1[[#This Row],[Unit]]="VA",Table1[[#This Row],[Unit]]="Wh"),1000,
IF(OR(Table1[[#This Row],[Unit]]="MW",Table1[[#This Row],[Unit]]="MVAR",Table1[[#This Row],[Unit]]="MVA",Table1[[#This Row],[Unit]]="MWh",Table1[[#This Row],[Unit]]="kV"),0.001,
IF(OR(Table1[[#This Row],[Unit]]="mA",Table1[[#This Row],[Unit]]="mV"),1000,"")))</f>
        <v/>
      </c>
      <c r="J335" s="1" t="str">
        <f>IF(ISBLANK(Table1[[#This Row],[Scale]]),
IF(Table1[[#This Row],[FIMS Scale]]="","",Table1[[#This Row],[FIMS Scale]]),
IF(Table1[[#This Row],[FIMS Scale]]="",1/Table1[[#This Row],[Scale]],Table1[[#This Row],[FIMS Scale]]/Table1[[#This Row],[Scale]]))</f>
        <v/>
      </c>
      <c r="K335" s="7">
        <f>IF(Table1[[#This Row],[Address Original]]&gt;0,Table1[[#This Row],[Address Original]]-40001,"")</f>
        <v>7160</v>
      </c>
      <c r="L335" s="1">
        <v>47161</v>
      </c>
      <c r="M335" s="1" t="s">
        <v>32</v>
      </c>
      <c r="O335" s="1"/>
      <c r="P335" s="5" t="s">
        <v>2228</v>
      </c>
      <c r="Y335" s="15"/>
      <c r="Z335" s="5"/>
      <c r="AA335" s="12"/>
      <c r="AB335" s="7" t="s">
        <v>2584</v>
      </c>
      <c r="AC335" s="5" t="s">
        <v>940</v>
      </c>
      <c r="AD335" s="1" t="s">
        <v>31</v>
      </c>
      <c r="AL335"/>
    </row>
    <row r="336" spans="1:38" ht="14.25" customHeight="1" x14ac:dyDescent="0.3">
      <c r="A336" s="1" t="s">
        <v>917</v>
      </c>
      <c r="C336" s="1" t="s">
        <v>920</v>
      </c>
      <c r="D336" s="1" t="s">
        <v>34</v>
      </c>
      <c r="F336" s="1">
        <v>1</v>
      </c>
      <c r="H336" s="1" t="str">
        <f>IF(OR(Table1[[#This Row],[Unit]]="W",Table1[[#This Row],[Unit]]="VAR",Table1[[#This Row],[Unit]]="VA",Table1[[#This Row],[Unit]]="Wh"),1000,
IF(OR(Table1[[#This Row],[Unit]]="MW",Table1[[#This Row],[Unit]]="MVAR",Table1[[#This Row],[Unit]]="MVA",Table1[[#This Row],[Unit]]="MWh",Table1[[#This Row],[Unit]]="kV"),0.001,
IF(OR(Table1[[#This Row],[Unit]]="mA",Table1[[#This Row],[Unit]]="mV"),1000,"")))</f>
        <v/>
      </c>
      <c r="J336" s="1" t="str">
        <f>IF(ISBLANK(Table1[[#This Row],[Scale]]),
IF(Table1[[#This Row],[FIMS Scale]]="","",Table1[[#This Row],[FIMS Scale]]),
IF(Table1[[#This Row],[FIMS Scale]]="",1/Table1[[#This Row],[Scale]],Table1[[#This Row],[FIMS Scale]]/Table1[[#This Row],[Scale]]))</f>
        <v/>
      </c>
      <c r="K336" s="7">
        <f>IF(Table1[[#This Row],[Address Original]]&gt;0,Table1[[#This Row],[Address Original]]-40001,"")</f>
        <v>7161</v>
      </c>
      <c r="L336" s="1">
        <v>47162</v>
      </c>
      <c r="M336" s="1" t="s">
        <v>32</v>
      </c>
      <c r="O336" s="1"/>
      <c r="P336" s="5" t="s">
        <v>2229</v>
      </c>
      <c r="Q336" s="5"/>
      <c r="R336" s="5"/>
      <c r="S336" s="5"/>
      <c r="T336" s="5"/>
      <c r="U336" s="5"/>
      <c r="V336" s="5"/>
      <c r="W336" s="5"/>
      <c r="X336" s="5"/>
      <c r="Y336" s="5"/>
      <c r="Z336" s="5"/>
      <c r="AA336" s="12"/>
      <c r="AB336" s="7" t="s">
        <v>2584</v>
      </c>
      <c r="AC336" s="5" t="s">
        <v>941</v>
      </c>
      <c r="AD336" s="1" t="s">
        <v>31</v>
      </c>
      <c r="AL336"/>
    </row>
    <row r="337" spans="1:38" ht="14.25" customHeight="1" x14ac:dyDescent="0.3">
      <c r="A337" s="1" t="s">
        <v>459</v>
      </c>
      <c r="C337" s="1" t="s">
        <v>921</v>
      </c>
      <c r="D337" s="1" t="s">
        <v>34</v>
      </c>
      <c r="F337" s="1">
        <v>1</v>
      </c>
      <c r="G337" s="1">
        <v>10</v>
      </c>
      <c r="H337" s="1" t="str">
        <f>IF(OR(Table1[[#This Row],[Unit]]="W",Table1[[#This Row],[Unit]]="VAR",Table1[[#This Row],[Unit]]="VA",Table1[[#This Row],[Unit]]="Wh"),1000,
IF(OR(Table1[[#This Row],[Unit]]="MW",Table1[[#This Row],[Unit]]="MVAR",Table1[[#This Row],[Unit]]="MVA",Table1[[#This Row],[Unit]]="MWh",Table1[[#This Row],[Unit]]="kV"),0.001,
IF(OR(Table1[[#This Row],[Unit]]="mA",Table1[[#This Row],[Unit]]="mV"),1000,"")))</f>
        <v/>
      </c>
      <c r="J337" s="1">
        <f>IF(ISBLANK(Table1[[#This Row],[Scale]]),
IF(Table1[[#This Row],[FIMS Scale]]="","",Table1[[#This Row],[FIMS Scale]]),
IF(Table1[[#This Row],[FIMS Scale]]="",1/Table1[[#This Row],[Scale]],Table1[[#This Row],[FIMS Scale]]/Table1[[#This Row],[Scale]]))</f>
        <v>0.1</v>
      </c>
      <c r="K337" s="7">
        <f>IF(Table1[[#This Row],[Address Original]]&gt;0,Table1[[#This Row],[Address Original]]-40001,"")</f>
        <v>7162</v>
      </c>
      <c r="L337" s="1">
        <v>47163</v>
      </c>
      <c r="M337" s="1" t="s">
        <v>32</v>
      </c>
      <c r="O337" s="1"/>
      <c r="P337" s="5" t="s">
        <v>2230</v>
      </c>
      <c r="Y337" s="15"/>
      <c r="Z337" s="5"/>
      <c r="AA337" s="12"/>
      <c r="AB337" s="7" t="s">
        <v>2584</v>
      </c>
      <c r="AC337" s="5" t="s">
        <v>942</v>
      </c>
      <c r="AD337" s="1" t="s">
        <v>31</v>
      </c>
      <c r="AL337"/>
    </row>
    <row r="338" spans="1:38" ht="14.25" customHeight="1" x14ac:dyDescent="0.3">
      <c r="A338" s="1" t="s">
        <v>460</v>
      </c>
      <c r="C338" s="1" t="s">
        <v>922</v>
      </c>
      <c r="D338" s="1" t="s">
        <v>34</v>
      </c>
      <c r="F338" s="1">
        <v>1</v>
      </c>
      <c r="G338" s="1">
        <v>2000</v>
      </c>
      <c r="H338" s="1" t="str">
        <f>IF(OR(Table1[[#This Row],[Unit]]="W",Table1[[#This Row],[Unit]]="VAR",Table1[[#This Row],[Unit]]="VA",Table1[[#This Row],[Unit]]="Wh"),1000,
IF(OR(Table1[[#This Row],[Unit]]="MW",Table1[[#This Row],[Unit]]="MVAR",Table1[[#This Row],[Unit]]="MVA",Table1[[#This Row],[Unit]]="MWh",Table1[[#This Row],[Unit]]="kV"),0.001,
IF(OR(Table1[[#This Row],[Unit]]="mA",Table1[[#This Row],[Unit]]="mV"),1000,"")))</f>
        <v/>
      </c>
      <c r="J338" s="1">
        <f>IF(ISBLANK(Table1[[#This Row],[Scale]]),
IF(Table1[[#This Row],[FIMS Scale]]="","",Table1[[#This Row],[FIMS Scale]]),
IF(Table1[[#This Row],[FIMS Scale]]="",1/Table1[[#This Row],[Scale]],Table1[[#This Row],[FIMS Scale]]/Table1[[#This Row],[Scale]]))</f>
        <v>5.0000000000000001E-4</v>
      </c>
      <c r="K338" s="7">
        <f>IF(Table1[[#This Row],[Address Original]]&gt;0,Table1[[#This Row],[Address Original]]-40001,"")</f>
        <v>7163</v>
      </c>
      <c r="L338" s="1">
        <v>47164</v>
      </c>
      <c r="M338" s="1" t="s">
        <v>32</v>
      </c>
      <c r="O338" s="1"/>
      <c r="P338" s="5" t="s">
        <v>2231</v>
      </c>
      <c r="Y338" s="15"/>
      <c r="Z338" s="5"/>
      <c r="AA338" s="12"/>
      <c r="AB338" s="7" t="s">
        <v>2584</v>
      </c>
      <c r="AC338" s="5" t="s">
        <v>943</v>
      </c>
      <c r="AD338" s="1" t="s">
        <v>31</v>
      </c>
      <c r="AL338"/>
    </row>
    <row r="339" spans="1:38" ht="14.25" customHeight="1" x14ac:dyDescent="0.3">
      <c r="A339" s="1" t="s">
        <v>461</v>
      </c>
      <c r="C339" s="1" t="s">
        <v>923</v>
      </c>
      <c r="D339" s="1" t="s">
        <v>34</v>
      </c>
      <c r="F339" s="1">
        <v>1</v>
      </c>
      <c r="G339" s="1">
        <v>10</v>
      </c>
      <c r="H339" s="1" t="str">
        <f>IF(OR(Table1[[#This Row],[Unit]]="W",Table1[[#This Row],[Unit]]="VAR",Table1[[#This Row],[Unit]]="VA",Table1[[#This Row],[Unit]]="Wh"),1000,
IF(OR(Table1[[#This Row],[Unit]]="MW",Table1[[#This Row],[Unit]]="MVAR",Table1[[#This Row],[Unit]]="MVA",Table1[[#This Row],[Unit]]="MWh",Table1[[#This Row],[Unit]]="kV"),0.001,
IF(OR(Table1[[#This Row],[Unit]]="mA",Table1[[#This Row],[Unit]]="mV"),1000,"")))</f>
        <v/>
      </c>
      <c r="J339" s="1">
        <f>IF(ISBLANK(Table1[[#This Row],[Scale]]),
IF(Table1[[#This Row],[FIMS Scale]]="","",Table1[[#This Row],[FIMS Scale]]),
IF(Table1[[#This Row],[FIMS Scale]]="",1/Table1[[#This Row],[Scale]],Table1[[#This Row],[FIMS Scale]]/Table1[[#This Row],[Scale]]))</f>
        <v>0.1</v>
      </c>
      <c r="K339" s="7">
        <f>IF(Table1[[#This Row],[Address Original]]&gt;0,Table1[[#This Row],[Address Original]]-40001,"")</f>
        <v>7164</v>
      </c>
      <c r="L339" s="1">
        <v>47165</v>
      </c>
      <c r="M339" s="1" t="s">
        <v>32</v>
      </c>
      <c r="O339" s="1"/>
      <c r="P339" s="5" t="s">
        <v>2232</v>
      </c>
      <c r="Y339" s="15"/>
      <c r="Z339" s="5"/>
      <c r="AA339" s="12"/>
      <c r="AB339" s="7" t="s">
        <v>2584</v>
      </c>
      <c r="AC339" s="5" t="s">
        <v>944</v>
      </c>
      <c r="AD339" s="1" t="s">
        <v>31</v>
      </c>
      <c r="AL339"/>
    </row>
    <row r="340" spans="1:38" ht="14.25" customHeight="1" x14ac:dyDescent="0.3">
      <c r="A340" s="1" t="s">
        <v>467</v>
      </c>
      <c r="C340" s="1" t="s">
        <v>924</v>
      </c>
      <c r="D340" s="1" t="s">
        <v>34</v>
      </c>
      <c r="F340" s="1">
        <v>1</v>
      </c>
      <c r="G340" s="1">
        <v>1</v>
      </c>
      <c r="H340" s="1" t="str">
        <f>IF(OR(Table1[[#This Row],[Unit]]="W",Table1[[#This Row],[Unit]]="VAR",Table1[[#This Row],[Unit]]="VA",Table1[[#This Row],[Unit]]="Wh"),1000,
IF(OR(Table1[[#This Row],[Unit]]="MW",Table1[[#This Row],[Unit]]="MVAR",Table1[[#This Row],[Unit]]="MVA",Table1[[#This Row],[Unit]]="MWh",Table1[[#This Row],[Unit]]="kV"),0.001,
IF(OR(Table1[[#This Row],[Unit]]="mA",Table1[[#This Row],[Unit]]="mV"),1000,"")))</f>
        <v/>
      </c>
      <c r="J340" s="1">
        <f>IF(ISBLANK(Table1[[#This Row],[Scale]]),
IF(Table1[[#This Row],[FIMS Scale]]="","",Table1[[#This Row],[FIMS Scale]]),
IF(Table1[[#This Row],[FIMS Scale]]="",1/Table1[[#This Row],[Scale]],Table1[[#This Row],[FIMS Scale]]/Table1[[#This Row],[Scale]]))</f>
        <v>1</v>
      </c>
      <c r="K340" s="7">
        <f>IF(Table1[[#This Row],[Address Original]]&gt;0,Table1[[#This Row],[Address Original]]-40001,"")</f>
        <v>7167</v>
      </c>
      <c r="L340" s="1">
        <v>47168</v>
      </c>
      <c r="M340" s="1" t="s">
        <v>32</v>
      </c>
      <c r="O340" s="1"/>
      <c r="P340" s="5" t="s">
        <v>2233</v>
      </c>
      <c r="Y340" s="15"/>
      <c r="Z340" s="5"/>
      <c r="AA340" s="12"/>
      <c r="AB340" s="7" t="s">
        <v>2584</v>
      </c>
      <c r="AC340" s="5" t="s">
        <v>945</v>
      </c>
      <c r="AD340" s="1" t="s">
        <v>31</v>
      </c>
      <c r="AL340"/>
    </row>
    <row r="341" spans="1:38" ht="14.25" customHeight="1" x14ac:dyDescent="0.3">
      <c r="A341" s="1" t="s">
        <v>468</v>
      </c>
      <c r="C341" s="1" t="s">
        <v>925</v>
      </c>
      <c r="D341" s="1" t="s">
        <v>34</v>
      </c>
      <c r="F341" s="1">
        <v>1</v>
      </c>
      <c r="G341" s="1">
        <v>1</v>
      </c>
      <c r="H341" s="1" t="str">
        <f>IF(OR(Table1[[#This Row],[Unit]]="W",Table1[[#This Row],[Unit]]="VAR",Table1[[#This Row],[Unit]]="VA",Table1[[#This Row],[Unit]]="Wh"),1000,
IF(OR(Table1[[#This Row],[Unit]]="MW",Table1[[#This Row],[Unit]]="MVAR",Table1[[#This Row],[Unit]]="MVA",Table1[[#This Row],[Unit]]="MWh",Table1[[#This Row],[Unit]]="kV"),0.001,
IF(OR(Table1[[#This Row],[Unit]]="mA",Table1[[#This Row],[Unit]]="mV"),1000,"")))</f>
        <v/>
      </c>
      <c r="J341" s="1">
        <f>IF(ISBLANK(Table1[[#This Row],[Scale]]),
IF(Table1[[#This Row],[FIMS Scale]]="","",Table1[[#This Row],[FIMS Scale]]),
IF(Table1[[#This Row],[FIMS Scale]]="",1/Table1[[#This Row],[Scale]],Table1[[#This Row],[FIMS Scale]]/Table1[[#This Row],[Scale]]))</f>
        <v>1</v>
      </c>
      <c r="K341" s="7">
        <f>IF(Table1[[#This Row],[Address Original]]&gt;0,Table1[[#This Row],[Address Original]]-40001,"")</f>
        <v>7168</v>
      </c>
      <c r="L341" s="1">
        <v>47169</v>
      </c>
      <c r="M341" s="1" t="s">
        <v>32</v>
      </c>
      <c r="O341" s="1"/>
      <c r="P341" s="5" t="s">
        <v>2234</v>
      </c>
      <c r="Y341" s="15"/>
      <c r="Z341" s="5"/>
      <c r="AA341" s="12"/>
      <c r="AB341" s="7" t="s">
        <v>2584</v>
      </c>
      <c r="AC341" s="5" t="s">
        <v>946</v>
      </c>
      <c r="AD341" s="1" t="s">
        <v>31</v>
      </c>
      <c r="AL341"/>
    </row>
    <row r="342" spans="1:38" ht="14.25" customHeight="1" x14ac:dyDescent="0.3">
      <c r="A342" s="1" t="s">
        <v>458</v>
      </c>
      <c r="C342" s="1" t="s">
        <v>926</v>
      </c>
      <c r="D342" s="1" t="s">
        <v>34</v>
      </c>
      <c r="F342" s="1">
        <v>1</v>
      </c>
      <c r="H342" s="1" t="str">
        <f>IF(OR(Table1[[#This Row],[Unit]]="W",Table1[[#This Row],[Unit]]="VAR",Table1[[#This Row],[Unit]]="VA",Table1[[#This Row],[Unit]]="Wh"),1000,
IF(OR(Table1[[#This Row],[Unit]]="MW",Table1[[#This Row],[Unit]]="MVAR",Table1[[#This Row],[Unit]]="MVA",Table1[[#This Row],[Unit]]="MWh",Table1[[#This Row],[Unit]]="kV"),0.001,
IF(OR(Table1[[#This Row],[Unit]]="mA",Table1[[#This Row],[Unit]]="mV"),1000,"")))</f>
        <v/>
      </c>
      <c r="J342" s="1" t="str">
        <f>IF(ISBLANK(Table1[[#This Row],[Scale]]),
IF(Table1[[#This Row],[FIMS Scale]]="","",Table1[[#This Row],[FIMS Scale]]),
IF(Table1[[#This Row],[FIMS Scale]]="",1/Table1[[#This Row],[Scale]],Table1[[#This Row],[FIMS Scale]]/Table1[[#This Row],[Scale]]))</f>
        <v/>
      </c>
      <c r="K342" s="7">
        <f>IF(Table1[[#This Row],[Address Original]]&gt;0,Table1[[#This Row],[Address Original]]-40001,"")</f>
        <v>7170</v>
      </c>
      <c r="L342" s="1">
        <v>47171</v>
      </c>
      <c r="M342" s="1" t="s">
        <v>32</v>
      </c>
      <c r="O342" s="1"/>
      <c r="P342" s="5" t="s">
        <v>2235</v>
      </c>
      <c r="Y342" s="15"/>
      <c r="Z342" s="5"/>
      <c r="AA342" s="12"/>
      <c r="AB342" s="7" t="s">
        <v>2584</v>
      </c>
      <c r="AC342" s="5" t="s">
        <v>947</v>
      </c>
      <c r="AD342" s="1" t="s">
        <v>31</v>
      </c>
      <c r="AL342"/>
    </row>
    <row r="343" spans="1:38" ht="14.25" customHeight="1" x14ac:dyDescent="0.3">
      <c r="A343" s="1" t="s">
        <v>917</v>
      </c>
      <c r="C343" s="1" t="s">
        <v>927</v>
      </c>
      <c r="D343" s="1" t="s">
        <v>34</v>
      </c>
      <c r="F343" s="1">
        <v>1</v>
      </c>
      <c r="H343" s="1" t="str">
        <f>IF(OR(Table1[[#This Row],[Unit]]="W",Table1[[#This Row],[Unit]]="VAR",Table1[[#This Row],[Unit]]="VA",Table1[[#This Row],[Unit]]="Wh"),1000,
IF(OR(Table1[[#This Row],[Unit]]="MW",Table1[[#This Row],[Unit]]="MVAR",Table1[[#This Row],[Unit]]="MVA",Table1[[#This Row],[Unit]]="MWh",Table1[[#This Row],[Unit]]="kV"),0.001,
IF(OR(Table1[[#This Row],[Unit]]="mA",Table1[[#This Row],[Unit]]="mV"),1000,"")))</f>
        <v/>
      </c>
      <c r="J343" s="1" t="str">
        <f>IF(ISBLANK(Table1[[#This Row],[Scale]]),
IF(Table1[[#This Row],[FIMS Scale]]="","",Table1[[#This Row],[FIMS Scale]]),
IF(Table1[[#This Row],[FIMS Scale]]="",1/Table1[[#This Row],[Scale]],Table1[[#This Row],[FIMS Scale]]/Table1[[#This Row],[Scale]]))</f>
        <v/>
      </c>
      <c r="K343" s="7">
        <f>IF(Table1[[#This Row],[Address Original]]&gt;0,Table1[[#This Row],[Address Original]]-40001,"")</f>
        <v>7171</v>
      </c>
      <c r="L343" s="1">
        <v>47172</v>
      </c>
      <c r="M343" s="1" t="s">
        <v>32</v>
      </c>
      <c r="O343" s="1"/>
      <c r="P343" s="5" t="s">
        <v>2236</v>
      </c>
      <c r="Q343" s="5"/>
      <c r="R343" s="5"/>
      <c r="S343" s="5"/>
      <c r="T343" s="5"/>
      <c r="U343" s="5"/>
      <c r="V343" s="5"/>
      <c r="W343" s="5"/>
      <c r="X343" s="5"/>
      <c r="Y343" s="5"/>
      <c r="Z343" s="5"/>
      <c r="AA343" s="12"/>
      <c r="AB343" s="7" t="s">
        <v>2584</v>
      </c>
      <c r="AC343" s="5" t="s">
        <v>948</v>
      </c>
      <c r="AD343" s="1" t="s">
        <v>31</v>
      </c>
      <c r="AL343"/>
    </row>
    <row r="344" spans="1:38" ht="14.25" customHeight="1" x14ac:dyDescent="0.3">
      <c r="A344" s="1" t="s">
        <v>459</v>
      </c>
      <c r="C344" s="1" t="s">
        <v>928</v>
      </c>
      <c r="D344" s="1" t="s">
        <v>34</v>
      </c>
      <c r="F344" s="1">
        <v>1</v>
      </c>
      <c r="G344" s="1">
        <v>10</v>
      </c>
      <c r="H344" s="1" t="str">
        <f>IF(OR(Table1[[#This Row],[Unit]]="W",Table1[[#This Row],[Unit]]="VAR",Table1[[#This Row],[Unit]]="VA",Table1[[#This Row],[Unit]]="Wh"),1000,
IF(OR(Table1[[#This Row],[Unit]]="MW",Table1[[#This Row],[Unit]]="MVAR",Table1[[#This Row],[Unit]]="MVA",Table1[[#This Row],[Unit]]="MWh",Table1[[#This Row],[Unit]]="kV"),0.001,
IF(OR(Table1[[#This Row],[Unit]]="mA",Table1[[#This Row],[Unit]]="mV"),1000,"")))</f>
        <v/>
      </c>
      <c r="J344" s="1">
        <f>IF(ISBLANK(Table1[[#This Row],[Scale]]),
IF(Table1[[#This Row],[FIMS Scale]]="","",Table1[[#This Row],[FIMS Scale]]),
IF(Table1[[#This Row],[FIMS Scale]]="",1/Table1[[#This Row],[Scale]],Table1[[#This Row],[FIMS Scale]]/Table1[[#This Row],[Scale]]))</f>
        <v>0.1</v>
      </c>
      <c r="K344" s="7">
        <f>IF(Table1[[#This Row],[Address Original]]&gt;0,Table1[[#This Row],[Address Original]]-40001,"")</f>
        <v>7172</v>
      </c>
      <c r="L344" s="1">
        <v>47173</v>
      </c>
      <c r="M344" s="1" t="s">
        <v>32</v>
      </c>
      <c r="O344" s="1"/>
      <c r="P344" s="5" t="s">
        <v>2237</v>
      </c>
      <c r="Y344" s="15"/>
      <c r="Z344" s="5"/>
      <c r="AA344" s="12"/>
      <c r="AB344" s="7" t="s">
        <v>2584</v>
      </c>
      <c r="AC344" s="5" t="s">
        <v>949</v>
      </c>
      <c r="AD344" s="1" t="s">
        <v>31</v>
      </c>
      <c r="AL344"/>
    </row>
    <row r="345" spans="1:38" ht="14.25" customHeight="1" x14ac:dyDescent="0.3">
      <c r="A345" s="1" t="s">
        <v>460</v>
      </c>
      <c r="C345" s="1" t="s">
        <v>929</v>
      </c>
      <c r="D345" s="1" t="s">
        <v>34</v>
      </c>
      <c r="F345" s="1">
        <v>1</v>
      </c>
      <c r="G345" s="1">
        <v>2000</v>
      </c>
      <c r="H345" s="1" t="str">
        <f>IF(OR(Table1[[#This Row],[Unit]]="W",Table1[[#This Row],[Unit]]="VAR",Table1[[#This Row],[Unit]]="VA",Table1[[#This Row],[Unit]]="Wh"),1000,
IF(OR(Table1[[#This Row],[Unit]]="MW",Table1[[#This Row],[Unit]]="MVAR",Table1[[#This Row],[Unit]]="MVA",Table1[[#This Row],[Unit]]="MWh",Table1[[#This Row],[Unit]]="kV"),0.001,
IF(OR(Table1[[#This Row],[Unit]]="mA",Table1[[#This Row],[Unit]]="mV"),1000,"")))</f>
        <v/>
      </c>
      <c r="J345" s="1">
        <f>IF(ISBLANK(Table1[[#This Row],[Scale]]),
IF(Table1[[#This Row],[FIMS Scale]]="","",Table1[[#This Row],[FIMS Scale]]),
IF(Table1[[#This Row],[FIMS Scale]]="",1/Table1[[#This Row],[Scale]],Table1[[#This Row],[FIMS Scale]]/Table1[[#This Row],[Scale]]))</f>
        <v>5.0000000000000001E-4</v>
      </c>
      <c r="K345" s="7">
        <f>IF(Table1[[#This Row],[Address Original]]&gt;0,Table1[[#This Row],[Address Original]]-40001,"")</f>
        <v>7173</v>
      </c>
      <c r="L345" s="1">
        <v>47174</v>
      </c>
      <c r="M345" s="1" t="s">
        <v>32</v>
      </c>
      <c r="O345" s="1"/>
      <c r="P345" s="5" t="s">
        <v>2238</v>
      </c>
      <c r="Y345" s="15"/>
      <c r="Z345" s="5"/>
      <c r="AA345" s="12"/>
      <c r="AB345" s="7" t="s">
        <v>2584</v>
      </c>
      <c r="AC345" s="5" t="s">
        <v>950</v>
      </c>
      <c r="AD345" s="1" t="s">
        <v>31</v>
      </c>
      <c r="AL345"/>
    </row>
    <row r="346" spans="1:38" ht="14.25" customHeight="1" x14ac:dyDescent="0.3">
      <c r="A346" s="1" t="s">
        <v>461</v>
      </c>
      <c r="C346" s="1" t="s">
        <v>930</v>
      </c>
      <c r="D346" s="1" t="s">
        <v>34</v>
      </c>
      <c r="F346" s="1">
        <v>1</v>
      </c>
      <c r="G346" s="1">
        <v>10</v>
      </c>
      <c r="H346" s="1" t="str">
        <f>IF(OR(Table1[[#This Row],[Unit]]="W",Table1[[#This Row],[Unit]]="VAR",Table1[[#This Row],[Unit]]="VA",Table1[[#This Row],[Unit]]="Wh"),1000,
IF(OR(Table1[[#This Row],[Unit]]="MW",Table1[[#This Row],[Unit]]="MVAR",Table1[[#This Row],[Unit]]="MVA",Table1[[#This Row],[Unit]]="MWh",Table1[[#This Row],[Unit]]="kV"),0.001,
IF(OR(Table1[[#This Row],[Unit]]="mA",Table1[[#This Row],[Unit]]="mV"),1000,"")))</f>
        <v/>
      </c>
      <c r="J346" s="1">
        <f>IF(ISBLANK(Table1[[#This Row],[Scale]]),
IF(Table1[[#This Row],[FIMS Scale]]="","",Table1[[#This Row],[FIMS Scale]]),
IF(Table1[[#This Row],[FIMS Scale]]="",1/Table1[[#This Row],[Scale]],Table1[[#This Row],[FIMS Scale]]/Table1[[#This Row],[Scale]]))</f>
        <v>0.1</v>
      </c>
      <c r="K346" s="7">
        <f>IF(Table1[[#This Row],[Address Original]]&gt;0,Table1[[#This Row],[Address Original]]-40001,"")</f>
        <v>7174</v>
      </c>
      <c r="L346" s="1">
        <v>47175</v>
      </c>
      <c r="M346" s="1" t="s">
        <v>32</v>
      </c>
      <c r="O346" s="1"/>
      <c r="P346" s="5" t="s">
        <v>2239</v>
      </c>
      <c r="Y346" s="15"/>
      <c r="Z346" s="5"/>
      <c r="AA346" s="12"/>
      <c r="AB346" s="7" t="s">
        <v>2584</v>
      </c>
      <c r="AC346" s="5" t="s">
        <v>951</v>
      </c>
      <c r="AD346" s="1" t="s">
        <v>31</v>
      </c>
      <c r="AL346"/>
    </row>
    <row r="347" spans="1:38" ht="14.25" customHeight="1" x14ac:dyDescent="0.3">
      <c r="A347" s="1" t="s">
        <v>467</v>
      </c>
      <c r="C347" s="1" t="s">
        <v>931</v>
      </c>
      <c r="D347" s="1" t="s">
        <v>34</v>
      </c>
      <c r="F347" s="1">
        <v>1</v>
      </c>
      <c r="G347" s="1">
        <v>1</v>
      </c>
      <c r="H347" s="1" t="str">
        <f>IF(OR(Table1[[#This Row],[Unit]]="W",Table1[[#This Row],[Unit]]="VAR",Table1[[#This Row],[Unit]]="VA",Table1[[#This Row],[Unit]]="Wh"),1000,
IF(OR(Table1[[#This Row],[Unit]]="MW",Table1[[#This Row],[Unit]]="MVAR",Table1[[#This Row],[Unit]]="MVA",Table1[[#This Row],[Unit]]="MWh",Table1[[#This Row],[Unit]]="kV"),0.001,
IF(OR(Table1[[#This Row],[Unit]]="mA",Table1[[#This Row],[Unit]]="mV"),1000,"")))</f>
        <v/>
      </c>
      <c r="J347" s="1">
        <f>IF(ISBLANK(Table1[[#This Row],[Scale]]),
IF(Table1[[#This Row],[FIMS Scale]]="","",Table1[[#This Row],[FIMS Scale]]),
IF(Table1[[#This Row],[FIMS Scale]]="",1/Table1[[#This Row],[Scale]],Table1[[#This Row],[FIMS Scale]]/Table1[[#This Row],[Scale]]))</f>
        <v>1</v>
      </c>
      <c r="K347" s="7">
        <f>IF(Table1[[#This Row],[Address Original]]&gt;0,Table1[[#This Row],[Address Original]]-40001,"")</f>
        <v>7177</v>
      </c>
      <c r="L347" s="1">
        <v>47178</v>
      </c>
      <c r="M347" s="1" t="s">
        <v>32</v>
      </c>
      <c r="O347" s="1"/>
      <c r="P347" s="5" t="s">
        <v>2240</v>
      </c>
      <c r="Y347" s="15"/>
      <c r="Z347" s="5"/>
      <c r="AA347" s="12"/>
      <c r="AB347" s="7" t="s">
        <v>2584</v>
      </c>
      <c r="AC347" s="5" t="s">
        <v>952</v>
      </c>
      <c r="AD347" s="1" t="s">
        <v>31</v>
      </c>
      <c r="AL347"/>
    </row>
    <row r="348" spans="1:38" s="7" customFormat="1" ht="15" customHeight="1" x14ac:dyDescent="0.3">
      <c r="A348" s="1" t="s">
        <v>468</v>
      </c>
      <c r="B348" s="1"/>
      <c r="C348" s="1" t="s">
        <v>932</v>
      </c>
      <c r="D348" s="1" t="s">
        <v>34</v>
      </c>
      <c r="E348" s="1"/>
      <c r="F348" s="1">
        <v>1</v>
      </c>
      <c r="G348" s="1">
        <v>1</v>
      </c>
      <c r="H348" s="1" t="str">
        <f>IF(OR(Table1[[#This Row],[Unit]]="W",Table1[[#This Row],[Unit]]="VAR",Table1[[#This Row],[Unit]]="VA",Table1[[#This Row],[Unit]]="Wh"),1000,
IF(OR(Table1[[#This Row],[Unit]]="MW",Table1[[#This Row],[Unit]]="MVAR",Table1[[#This Row],[Unit]]="MVA",Table1[[#This Row],[Unit]]="MWh",Table1[[#This Row],[Unit]]="kV"),0.001,
IF(OR(Table1[[#This Row],[Unit]]="mA",Table1[[#This Row],[Unit]]="mV"),1000,"")))</f>
        <v/>
      </c>
      <c r="I348" s="1"/>
      <c r="J348" s="1">
        <f>IF(ISBLANK(Table1[[#This Row],[Scale]]),
IF(Table1[[#This Row],[FIMS Scale]]="","",Table1[[#This Row],[FIMS Scale]]),
IF(Table1[[#This Row],[FIMS Scale]]="",1/Table1[[#This Row],[Scale]],Table1[[#This Row],[FIMS Scale]]/Table1[[#This Row],[Scale]]))</f>
        <v>1</v>
      </c>
      <c r="K348" s="7">
        <f>IF(Table1[[#This Row],[Address Original]]&gt;0,Table1[[#This Row],[Address Original]]-40001,"")</f>
        <v>7178</v>
      </c>
      <c r="L348" s="1">
        <v>47179</v>
      </c>
      <c r="M348" s="1" t="s">
        <v>32</v>
      </c>
      <c r="N348" s="1"/>
      <c r="O348" s="1"/>
      <c r="P348" s="5" t="s">
        <v>2241</v>
      </c>
      <c r="Q348" s="15"/>
      <c r="R348" s="15"/>
      <c r="S348" s="15"/>
      <c r="T348" s="15"/>
      <c r="U348" s="15"/>
      <c r="V348" s="15"/>
      <c r="W348" s="15"/>
      <c r="X348" s="15"/>
      <c r="Y348" s="15"/>
      <c r="Z348" s="5"/>
      <c r="AA348" s="12"/>
      <c r="AB348" s="7" t="s">
        <v>2584</v>
      </c>
      <c r="AC348" s="5" t="s">
        <v>953</v>
      </c>
      <c r="AD348" s="1" t="s">
        <v>31</v>
      </c>
      <c r="AE348" s="1"/>
      <c r="AF348" s="1"/>
      <c r="AG348" s="1"/>
      <c r="AH348" s="1"/>
      <c r="AI348" s="1"/>
      <c r="AJ348" s="1"/>
      <c r="AK348"/>
      <c r="AL348"/>
    </row>
    <row r="349" spans="1:38" customFormat="1" ht="18" thickBot="1" x14ac:dyDescent="0.4">
      <c r="A349" s="17" t="s">
        <v>1908</v>
      </c>
      <c r="B349" s="17"/>
      <c r="C349" s="17"/>
      <c r="D349" s="17"/>
      <c r="E349" s="17"/>
      <c r="F349" s="17"/>
      <c r="G349" s="17"/>
      <c r="H349" s="17" t="str">
        <f>IF(OR(Table1[[#This Row],[Unit]]="W",Table1[[#This Row],[Unit]]="VAR",Table1[[#This Row],[Unit]]="VA",Table1[[#This Row],[Unit]]="Wh"),1000,
IF(OR(Table1[[#This Row],[Unit]]="MW",Table1[[#This Row],[Unit]]="MVAR",Table1[[#This Row],[Unit]]="MVA",Table1[[#This Row],[Unit]]="MWh",Table1[[#This Row],[Unit]]="kV"),0.001,
IF(OR(Table1[[#This Row],[Unit]]="mA",Table1[[#This Row],[Unit]]="mV"),1000,"")))</f>
        <v/>
      </c>
      <c r="I349" s="18"/>
      <c r="J349" s="17" t="str">
        <f>IF(ISBLANK(Table1[[#This Row],[Scale]]),
IF(Table1[[#This Row],[FIMS Scale]]="","",Table1[[#This Row],[FIMS Scale]]),
IF(Table1[[#This Row],[FIMS Scale]]="",1/Table1[[#This Row],[Scale]],Table1[[#This Row],[FIMS Scale]]/Table1[[#This Row],[Scale]]))</f>
        <v/>
      </c>
      <c r="K349" s="17" t="str">
        <f>IF(Table1[[#This Row],[Address Original]]&gt;0,Table1[[#This Row],[Address Original]]-40001,"")</f>
        <v/>
      </c>
      <c r="L349" s="17"/>
      <c r="M349" s="17"/>
      <c r="N349" s="17"/>
      <c r="O349" s="17"/>
      <c r="P349" s="17"/>
      <c r="Q349" s="17" t="s">
        <v>2582</v>
      </c>
      <c r="R349" s="17"/>
      <c r="S349" s="17"/>
      <c r="T349" s="17"/>
      <c r="U349" s="17"/>
      <c r="V349" s="17"/>
      <c r="W349" s="17">
        <v>200</v>
      </c>
      <c r="X349" s="17">
        <v>20</v>
      </c>
      <c r="Y349" s="17">
        <v>98</v>
      </c>
      <c r="Z349" s="17"/>
      <c r="AA349" s="17"/>
      <c r="AB349" s="17"/>
      <c r="AC349" s="17"/>
      <c r="AD349" s="17"/>
      <c r="AE349" s="17"/>
      <c r="AF349" s="17"/>
      <c r="AG349" s="17"/>
      <c r="AH349" s="17"/>
      <c r="AI349" s="17"/>
    </row>
    <row r="350" spans="1:38" ht="14.25" customHeight="1" thickTop="1" x14ac:dyDescent="0.3">
      <c r="A350" s="1" t="s">
        <v>471</v>
      </c>
      <c r="C350" s="1" t="s">
        <v>470</v>
      </c>
      <c r="D350" s="1" t="s">
        <v>34</v>
      </c>
      <c r="F350" s="1">
        <v>1</v>
      </c>
      <c r="G350" s="1">
        <v>1</v>
      </c>
      <c r="H350" s="1" t="str">
        <f>IF(OR(Table1[[#This Row],[Unit]]="W",Table1[[#This Row],[Unit]]="VAR",Table1[[#This Row],[Unit]]="VA",Table1[[#This Row],[Unit]]="Wh"),1000,
IF(OR(Table1[[#This Row],[Unit]]="MW",Table1[[#This Row],[Unit]]="MVAR",Table1[[#This Row],[Unit]]="MVA",Table1[[#This Row],[Unit]]="MWh",Table1[[#This Row],[Unit]]="kV"),0.001,
IF(OR(Table1[[#This Row],[Unit]]="mA",Table1[[#This Row],[Unit]]="mV"),1000,"")))</f>
        <v/>
      </c>
      <c r="J350" s="1">
        <f>IF(ISBLANK(Table1[[#This Row],[Scale]]),
IF(Table1[[#This Row],[FIMS Scale]]="","",Table1[[#This Row],[FIMS Scale]]),
IF(Table1[[#This Row],[FIMS Scale]]="",1/Table1[[#This Row],[Scale]],Table1[[#This Row],[FIMS Scale]]/Table1[[#This Row],[Scale]]))</f>
        <v>1</v>
      </c>
      <c r="K350" s="7">
        <f>IF(Table1[[#This Row],[Address Original]]&gt;0,Table1[[#This Row],[Address Original]]-40001,"")</f>
        <v>649</v>
      </c>
      <c r="L350" s="1">
        <v>40650</v>
      </c>
      <c r="M350" s="1" t="s">
        <v>32</v>
      </c>
      <c r="O350" s="1"/>
      <c r="P350" s="5" t="s">
        <v>2242</v>
      </c>
      <c r="Y350" s="15"/>
      <c r="Z350" s="5"/>
      <c r="AA350" s="12"/>
      <c r="AB350" s="7" t="s">
        <v>2584</v>
      </c>
      <c r="AC350" s="5" t="s">
        <v>954</v>
      </c>
      <c r="AD350" s="1" t="s">
        <v>31</v>
      </c>
      <c r="AL350"/>
    </row>
    <row r="351" spans="1:38" ht="14.25" customHeight="1" x14ac:dyDescent="0.3">
      <c r="A351" s="1" t="s">
        <v>472</v>
      </c>
      <c r="C351" s="1" t="s">
        <v>473</v>
      </c>
      <c r="D351" s="1" t="s">
        <v>34</v>
      </c>
      <c r="F351" s="1">
        <v>1</v>
      </c>
      <c r="G351" s="1">
        <v>1</v>
      </c>
      <c r="H351" s="1" t="str">
        <f>IF(OR(Table1[[#This Row],[Unit]]="W",Table1[[#This Row],[Unit]]="VAR",Table1[[#This Row],[Unit]]="VA",Table1[[#This Row],[Unit]]="Wh"),1000,
IF(OR(Table1[[#This Row],[Unit]]="MW",Table1[[#This Row],[Unit]]="MVAR",Table1[[#This Row],[Unit]]="MVA",Table1[[#This Row],[Unit]]="MWh",Table1[[#This Row],[Unit]]="kV"),0.001,
IF(OR(Table1[[#This Row],[Unit]]="mA",Table1[[#This Row],[Unit]]="mV"),1000,"")))</f>
        <v/>
      </c>
      <c r="J351" s="1">
        <f>IF(ISBLANK(Table1[[#This Row],[Scale]]),
IF(Table1[[#This Row],[FIMS Scale]]="","",Table1[[#This Row],[FIMS Scale]]),
IF(Table1[[#This Row],[FIMS Scale]]="",1/Table1[[#This Row],[Scale]],Table1[[#This Row],[FIMS Scale]]/Table1[[#This Row],[Scale]]))</f>
        <v>1</v>
      </c>
      <c r="K351" s="7">
        <f>IF(Table1[[#This Row],[Address Original]]&gt;0,Table1[[#This Row],[Address Original]]-40001,"")</f>
        <v>650</v>
      </c>
      <c r="L351" s="1">
        <v>40651</v>
      </c>
      <c r="M351" s="1" t="s">
        <v>32</v>
      </c>
      <c r="O351" s="1"/>
      <c r="P351" s="5" t="s">
        <v>2243</v>
      </c>
      <c r="Y351" s="15"/>
      <c r="Z351" s="5"/>
      <c r="AA351" s="12"/>
      <c r="AB351" s="7" t="s">
        <v>2584</v>
      </c>
      <c r="AC351" s="5" t="s">
        <v>955</v>
      </c>
      <c r="AD351" s="1" t="s">
        <v>31</v>
      </c>
      <c r="AL351"/>
    </row>
    <row r="352" spans="1:38" s="7" customFormat="1" ht="15" customHeight="1" x14ac:dyDescent="0.3">
      <c r="A352" s="1" t="s">
        <v>474</v>
      </c>
      <c r="B352" s="1"/>
      <c r="C352" s="1" t="s">
        <v>475</v>
      </c>
      <c r="D352" s="1" t="s">
        <v>34</v>
      </c>
      <c r="E352" s="1"/>
      <c r="F352" s="1">
        <v>1</v>
      </c>
      <c r="G352" s="1">
        <v>1</v>
      </c>
      <c r="H352" s="1" t="str">
        <f>IF(OR(Table1[[#This Row],[Unit]]="W",Table1[[#This Row],[Unit]]="VAR",Table1[[#This Row],[Unit]]="VA",Table1[[#This Row],[Unit]]="Wh"),1000,
IF(OR(Table1[[#This Row],[Unit]]="MW",Table1[[#This Row],[Unit]]="MVAR",Table1[[#This Row],[Unit]]="MVA",Table1[[#This Row],[Unit]]="MWh",Table1[[#This Row],[Unit]]="kV"),0.001,
IF(OR(Table1[[#This Row],[Unit]]="mA",Table1[[#This Row],[Unit]]="mV"),1000,"")))</f>
        <v/>
      </c>
      <c r="I352" s="1"/>
      <c r="J352" s="1">
        <f>IF(ISBLANK(Table1[[#This Row],[Scale]]),
IF(Table1[[#This Row],[FIMS Scale]]="","",Table1[[#This Row],[FIMS Scale]]),
IF(Table1[[#This Row],[FIMS Scale]]="",1/Table1[[#This Row],[Scale]],Table1[[#This Row],[FIMS Scale]]/Table1[[#This Row],[Scale]]))</f>
        <v>1</v>
      </c>
      <c r="K352" s="7">
        <f>IF(Table1[[#This Row],[Address Original]]&gt;0,Table1[[#This Row],[Address Original]]-40001,"")</f>
        <v>648</v>
      </c>
      <c r="L352" s="1">
        <v>40649</v>
      </c>
      <c r="M352" s="1" t="s">
        <v>32</v>
      </c>
      <c r="N352" s="1"/>
      <c r="O352" s="1"/>
      <c r="P352" s="5" t="s">
        <v>2244</v>
      </c>
      <c r="Q352" s="15"/>
      <c r="R352" s="15"/>
      <c r="S352" s="15"/>
      <c r="T352" s="15"/>
      <c r="U352" s="15"/>
      <c r="V352" s="15"/>
      <c r="W352" s="15"/>
      <c r="X352" s="15"/>
      <c r="Y352" s="15"/>
      <c r="Z352" s="5"/>
      <c r="AA352" s="12"/>
      <c r="AB352" s="7" t="s">
        <v>2584</v>
      </c>
      <c r="AC352" s="5" t="s">
        <v>956</v>
      </c>
      <c r="AD352" s="1" t="s">
        <v>31</v>
      </c>
      <c r="AE352" s="1"/>
      <c r="AF352" s="1"/>
      <c r="AG352" s="1"/>
      <c r="AH352" s="1"/>
      <c r="AI352" s="1"/>
      <c r="AJ352" s="1"/>
      <c r="AK352"/>
      <c r="AL352"/>
    </row>
    <row r="353" spans="1:38" customFormat="1" ht="18" thickBot="1" x14ac:dyDescent="0.4">
      <c r="A353" s="17" t="s">
        <v>1907</v>
      </c>
      <c r="B353" s="17"/>
      <c r="C353" s="17"/>
      <c r="D353" s="17"/>
      <c r="E353" s="17"/>
      <c r="F353" s="17"/>
      <c r="G353" s="17"/>
      <c r="H353" s="17" t="str">
        <f>IF(OR(Table1[[#This Row],[Unit]]="W",Table1[[#This Row],[Unit]]="VAR",Table1[[#This Row],[Unit]]="VA",Table1[[#This Row],[Unit]]="Wh"),1000,
IF(OR(Table1[[#This Row],[Unit]]="MW",Table1[[#This Row],[Unit]]="MVAR",Table1[[#This Row],[Unit]]="MVA",Table1[[#This Row],[Unit]]="MWh",Table1[[#This Row],[Unit]]="kV"),0.001,
IF(OR(Table1[[#This Row],[Unit]]="mA",Table1[[#This Row],[Unit]]="mV"),1000,"")))</f>
        <v/>
      </c>
      <c r="I353" s="18"/>
      <c r="J353" s="17" t="str">
        <f>IF(ISBLANK(Table1[[#This Row],[Scale]]),
IF(Table1[[#This Row],[FIMS Scale]]="","",Table1[[#This Row],[FIMS Scale]]),
IF(Table1[[#This Row],[FIMS Scale]]="",1/Table1[[#This Row],[Scale]],Table1[[#This Row],[FIMS Scale]]/Table1[[#This Row],[Scale]]))</f>
        <v/>
      </c>
      <c r="K353" s="17" t="str">
        <f>IF(Table1[[#This Row],[Address Original]]&gt;0,Table1[[#This Row],[Address Original]]-40001,"")</f>
        <v/>
      </c>
      <c r="L353" s="17"/>
      <c r="M353" s="17"/>
      <c r="N353" s="17"/>
      <c r="O353" s="17"/>
      <c r="P353" s="17"/>
      <c r="Q353" s="17" t="s">
        <v>2582</v>
      </c>
      <c r="R353" s="17"/>
      <c r="S353" s="17"/>
      <c r="T353" s="17"/>
      <c r="U353" s="17"/>
      <c r="V353" s="17"/>
      <c r="W353" s="17">
        <v>500</v>
      </c>
      <c r="X353" s="17">
        <v>20</v>
      </c>
      <c r="Y353" s="17">
        <v>98</v>
      </c>
      <c r="Z353" s="17"/>
      <c r="AA353" s="17"/>
      <c r="AB353" s="17"/>
      <c r="AC353" s="17"/>
      <c r="AD353" s="17"/>
      <c r="AE353" s="17"/>
      <c r="AF353" s="17"/>
      <c r="AG353" s="17"/>
      <c r="AH353" s="17"/>
      <c r="AI353" s="17"/>
    </row>
    <row r="354" spans="1:38" ht="15" customHeight="1" thickTop="1" x14ac:dyDescent="0.3">
      <c r="A354" s="1" t="s">
        <v>957</v>
      </c>
      <c r="C354" s="1" t="s">
        <v>958</v>
      </c>
      <c r="D354" s="1" t="s">
        <v>34</v>
      </c>
      <c r="F354" s="1">
        <v>1</v>
      </c>
      <c r="G354" s="1">
        <v>1</v>
      </c>
      <c r="H354" s="1" t="str">
        <f>IF(OR(Table1[[#This Row],[Unit]]="W",Table1[[#This Row],[Unit]]="VAR",Table1[[#This Row],[Unit]]="VA",Table1[[#This Row],[Unit]]="Wh"),1000,
IF(OR(Table1[[#This Row],[Unit]]="MW",Table1[[#This Row],[Unit]]="MVAR",Table1[[#This Row],[Unit]]="MVA",Table1[[#This Row],[Unit]]="MWh",Table1[[#This Row],[Unit]]="kV"),0.001,
IF(OR(Table1[[#This Row],[Unit]]="mA",Table1[[#This Row],[Unit]]="mV"),1000,"")))</f>
        <v/>
      </c>
      <c r="J354" s="1">
        <f>IF(ISBLANK(Table1[[#This Row],[Scale]]),
IF(Table1[[#This Row],[FIMS Scale]]="","",Table1[[#This Row],[FIMS Scale]]),
IF(Table1[[#This Row],[FIMS Scale]]="",1/Table1[[#This Row],[Scale]],Table1[[#This Row],[FIMS Scale]]/Table1[[#This Row],[Scale]]))</f>
        <v>1</v>
      </c>
      <c r="K354" s="7">
        <f>IF(Table1[[#This Row],[Address Original]]&gt;0,Table1[[#This Row],[Address Original]]-40001,"")</f>
        <v>7050</v>
      </c>
      <c r="L354" s="1">
        <v>47051</v>
      </c>
      <c r="M354" s="1" t="s">
        <v>32</v>
      </c>
      <c r="O354" s="1"/>
      <c r="P354" s="5" t="s">
        <v>2245</v>
      </c>
      <c r="Q354" s="5"/>
      <c r="R354" s="5"/>
      <c r="S354" s="5"/>
      <c r="T354" s="5"/>
      <c r="U354" s="5"/>
      <c r="V354" s="5"/>
      <c r="W354" s="5"/>
      <c r="X354" s="5"/>
      <c r="Y354" s="5"/>
      <c r="Z354" s="5"/>
      <c r="AA354" s="12"/>
      <c r="AB354" s="7" t="s">
        <v>2584</v>
      </c>
      <c r="AC354" s="5" t="s">
        <v>961</v>
      </c>
      <c r="AD354" s="1" t="s">
        <v>31</v>
      </c>
      <c r="AL354"/>
    </row>
    <row r="355" spans="1:38" s="7" customFormat="1" ht="15" customHeight="1" x14ac:dyDescent="0.3">
      <c r="A355" s="1" t="s">
        <v>959</v>
      </c>
      <c r="B355" s="1"/>
      <c r="C355" s="1" t="s">
        <v>960</v>
      </c>
      <c r="D355" s="1" t="s">
        <v>34</v>
      </c>
      <c r="E355" s="1"/>
      <c r="F355" s="1">
        <v>1</v>
      </c>
      <c r="G355" s="1">
        <v>1</v>
      </c>
      <c r="H355" s="1" t="str">
        <f>IF(OR(Table1[[#This Row],[Unit]]="W",Table1[[#This Row],[Unit]]="VAR",Table1[[#This Row],[Unit]]="VA",Table1[[#This Row],[Unit]]="Wh"),1000,
IF(OR(Table1[[#This Row],[Unit]]="MW",Table1[[#This Row],[Unit]]="MVAR",Table1[[#This Row],[Unit]]="MVA",Table1[[#This Row],[Unit]]="MWh",Table1[[#This Row],[Unit]]="kV"),0.001,
IF(OR(Table1[[#This Row],[Unit]]="mA",Table1[[#This Row],[Unit]]="mV"),1000,"")))</f>
        <v/>
      </c>
      <c r="I355" s="1"/>
      <c r="J355" s="1">
        <f>IF(ISBLANK(Table1[[#This Row],[Scale]]),
IF(Table1[[#This Row],[FIMS Scale]]="","",Table1[[#This Row],[FIMS Scale]]),
IF(Table1[[#This Row],[FIMS Scale]]="",1/Table1[[#This Row],[Scale]],Table1[[#This Row],[FIMS Scale]]/Table1[[#This Row],[Scale]]))</f>
        <v>1</v>
      </c>
      <c r="K355" s="7">
        <f>IF(Table1[[#This Row],[Address Original]]&gt;0,Table1[[#This Row],[Address Original]]-40001,"")</f>
        <v>7051</v>
      </c>
      <c r="L355" s="1">
        <v>47052</v>
      </c>
      <c r="M355" s="1" t="s">
        <v>32</v>
      </c>
      <c r="N355" s="1"/>
      <c r="O355" s="1"/>
      <c r="P355" s="5" t="s">
        <v>2246</v>
      </c>
      <c r="Q355" s="15"/>
      <c r="R355" s="15"/>
      <c r="S355" s="15"/>
      <c r="T355" s="15"/>
      <c r="U355" s="15"/>
      <c r="V355" s="15"/>
      <c r="W355" s="15"/>
      <c r="X355" s="15"/>
      <c r="Y355" s="15"/>
      <c r="Z355" s="5"/>
      <c r="AA355" s="12"/>
      <c r="AB355" s="7" t="s">
        <v>2584</v>
      </c>
      <c r="AC355" s="5" t="s">
        <v>962</v>
      </c>
      <c r="AD355" s="1" t="s">
        <v>31</v>
      </c>
      <c r="AE355" s="1"/>
      <c r="AF355" s="1"/>
      <c r="AG355" s="1"/>
      <c r="AH355" s="1"/>
      <c r="AI355" s="1"/>
      <c r="AJ355" s="1"/>
      <c r="AK355"/>
      <c r="AL355"/>
    </row>
    <row r="356" spans="1:38" customFormat="1" ht="18" thickBot="1" x14ac:dyDescent="0.4">
      <c r="A356" s="17" t="s">
        <v>1918</v>
      </c>
      <c r="B356" s="17"/>
      <c r="C356" s="17"/>
      <c r="D356" s="17"/>
      <c r="E356" s="17"/>
      <c r="F356" s="17"/>
      <c r="G356" s="17"/>
      <c r="H356" s="17" t="str">
        <f>IF(OR(Table1[[#This Row],[Unit]]="W",Table1[[#This Row],[Unit]]="VAR",Table1[[#This Row],[Unit]]="VA",Table1[[#This Row],[Unit]]="Wh"),1000,
IF(OR(Table1[[#This Row],[Unit]]="MW",Table1[[#This Row],[Unit]]="MVAR",Table1[[#This Row],[Unit]]="MVA",Table1[[#This Row],[Unit]]="MWh",Table1[[#This Row],[Unit]]="kV"),0.001,
IF(OR(Table1[[#This Row],[Unit]]="mA",Table1[[#This Row],[Unit]]="mV"),1000,"")))</f>
        <v/>
      </c>
      <c r="I356" s="18"/>
      <c r="J356" s="17" t="str">
        <f>IF(ISBLANK(Table1[[#This Row],[Scale]]),
IF(Table1[[#This Row],[FIMS Scale]]="","",Table1[[#This Row],[FIMS Scale]]),
IF(Table1[[#This Row],[FIMS Scale]]="",1/Table1[[#This Row],[Scale]],Table1[[#This Row],[FIMS Scale]]/Table1[[#This Row],[Scale]]))</f>
        <v/>
      </c>
      <c r="K356" s="17" t="str">
        <f>IF(Table1[[#This Row],[Address Original]]&gt;0,Table1[[#This Row],[Address Original]]-40001,"")</f>
        <v/>
      </c>
      <c r="L356" s="17"/>
      <c r="M356" s="17"/>
      <c r="N356" s="17"/>
      <c r="O356" s="17"/>
      <c r="P356" s="17"/>
      <c r="Q356" s="17" t="s">
        <v>2583</v>
      </c>
      <c r="R356" s="17"/>
      <c r="S356" s="17"/>
      <c r="T356" s="17"/>
      <c r="U356" s="17"/>
      <c r="V356" s="17"/>
      <c r="W356" s="17">
        <v>200</v>
      </c>
      <c r="X356" s="17">
        <v>20</v>
      </c>
      <c r="Y356" s="17">
        <v>98</v>
      </c>
      <c r="Z356" s="17"/>
      <c r="AA356" s="17"/>
      <c r="AB356" s="17"/>
      <c r="AC356" s="17"/>
      <c r="AD356" s="17"/>
      <c r="AE356" s="17"/>
      <c r="AF356" s="17"/>
      <c r="AG356" s="17"/>
      <c r="AH356" s="17"/>
      <c r="AI356" s="17"/>
    </row>
    <row r="357" spans="1:38" ht="15" customHeight="1" thickTop="1" x14ac:dyDescent="0.3">
      <c r="A357" s="1" t="s">
        <v>1098</v>
      </c>
      <c r="C357" s="1" t="s">
        <v>1020</v>
      </c>
      <c r="D357" s="1" t="s">
        <v>30</v>
      </c>
      <c r="F357" s="1">
        <v>1</v>
      </c>
      <c r="G357" s="1">
        <v>1</v>
      </c>
      <c r="H357" s="1" t="str">
        <f>IF(OR(Table1[[#This Row],[Unit]]="W",Table1[[#This Row],[Unit]]="VAR",Table1[[#This Row],[Unit]]="VA",Table1[[#This Row],[Unit]]="Wh"),1000,
IF(OR(Table1[[#This Row],[Unit]]="MW",Table1[[#This Row],[Unit]]="MVAR",Table1[[#This Row],[Unit]]="MVA",Table1[[#This Row],[Unit]]="MWh",Table1[[#This Row],[Unit]]="kV"),0.001,
IF(OR(Table1[[#This Row],[Unit]]="mA",Table1[[#This Row],[Unit]]="mV"),1000,"")))</f>
        <v/>
      </c>
      <c r="J357" s="1">
        <f>IF(ISBLANK(Table1[[#This Row],[Scale]]),
IF(Table1[[#This Row],[FIMS Scale]]="","",Table1[[#This Row],[FIMS Scale]]),
IF(Table1[[#This Row],[FIMS Scale]]="",1/Table1[[#This Row],[Scale]],Table1[[#This Row],[FIMS Scale]]/Table1[[#This Row],[Scale]]))</f>
        <v>1</v>
      </c>
      <c r="K357" s="7">
        <f>IF(Table1[[#This Row],[Address Original]]&gt;0,Table1[[#This Row],[Address Original]]-40001,"")</f>
        <v>1000</v>
      </c>
      <c r="L357" s="1">
        <v>41001</v>
      </c>
      <c r="M357" s="1" t="s">
        <v>32</v>
      </c>
      <c r="O357" s="1"/>
      <c r="P357" s="5" t="s">
        <v>2247</v>
      </c>
      <c r="Q357" s="5"/>
      <c r="R357" s="5"/>
      <c r="S357" s="5"/>
      <c r="T357" s="5"/>
      <c r="U357" s="5"/>
      <c r="V357" s="5"/>
      <c r="W357" s="5"/>
      <c r="X357" s="5"/>
      <c r="Y357" s="5"/>
      <c r="Z357" s="5"/>
      <c r="AA357" s="5"/>
      <c r="AB357" s="7" t="s">
        <v>2585</v>
      </c>
      <c r="AC357" s="5" t="s">
        <v>1104</v>
      </c>
      <c r="AD357" s="1" t="s">
        <v>31</v>
      </c>
      <c r="AE357" s="1" t="s">
        <v>1021</v>
      </c>
      <c r="AL357"/>
    </row>
    <row r="358" spans="1:38" ht="15" customHeight="1" x14ac:dyDescent="0.3">
      <c r="A358" s="1" t="s">
        <v>1099</v>
      </c>
      <c r="C358" s="1" t="s">
        <v>1022</v>
      </c>
      <c r="D358" s="1" t="s">
        <v>30</v>
      </c>
      <c r="F358" s="1">
        <v>1</v>
      </c>
      <c r="G358" s="1">
        <v>1</v>
      </c>
      <c r="H358" s="1" t="str">
        <f>IF(OR(Table1[[#This Row],[Unit]]="W",Table1[[#This Row],[Unit]]="VAR",Table1[[#This Row],[Unit]]="VA",Table1[[#This Row],[Unit]]="Wh"),1000,
IF(OR(Table1[[#This Row],[Unit]]="MW",Table1[[#This Row],[Unit]]="MVAR",Table1[[#This Row],[Unit]]="MVA",Table1[[#This Row],[Unit]]="MWh",Table1[[#This Row],[Unit]]="kV"),0.001,
IF(OR(Table1[[#This Row],[Unit]]="mA",Table1[[#This Row],[Unit]]="mV"),1000,"")))</f>
        <v/>
      </c>
      <c r="J358" s="1">
        <f>IF(ISBLANK(Table1[[#This Row],[Scale]]),
IF(Table1[[#This Row],[FIMS Scale]]="","",Table1[[#This Row],[FIMS Scale]]),
IF(Table1[[#This Row],[FIMS Scale]]="",1/Table1[[#This Row],[Scale]],Table1[[#This Row],[FIMS Scale]]/Table1[[#This Row],[Scale]]))</f>
        <v>1</v>
      </c>
      <c r="K358" s="7">
        <f>IF(Table1[[#This Row],[Address Original]]&gt;0,Table1[[#This Row],[Address Original]]-40001,"")</f>
        <v>1001</v>
      </c>
      <c r="L358" s="1">
        <v>41002</v>
      </c>
      <c r="M358" s="1" t="s">
        <v>32</v>
      </c>
      <c r="O358" s="1"/>
      <c r="P358" s="5" t="s">
        <v>2248</v>
      </c>
      <c r="Q358" s="5"/>
      <c r="R358" s="5"/>
      <c r="S358" s="5"/>
      <c r="T358" s="5"/>
      <c r="U358" s="5"/>
      <c r="V358" s="5"/>
      <c r="W358" s="5"/>
      <c r="X358" s="5"/>
      <c r="Y358" s="5"/>
      <c r="Z358" s="5"/>
      <c r="AA358" s="5"/>
      <c r="AB358" s="7" t="s">
        <v>2585</v>
      </c>
      <c r="AC358" s="5" t="s">
        <v>1105</v>
      </c>
      <c r="AD358" s="1" t="s">
        <v>31</v>
      </c>
      <c r="AE358" s="1" t="s">
        <v>1021</v>
      </c>
      <c r="AL358"/>
    </row>
    <row r="359" spans="1:38" ht="15" customHeight="1" x14ac:dyDescent="0.3">
      <c r="A359" s="1" t="s">
        <v>1100</v>
      </c>
      <c r="C359" s="1" t="s">
        <v>1023</v>
      </c>
      <c r="D359" s="1" t="s">
        <v>30</v>
      </c>
      <c r="F359" s="1">
        <v>1</v>
      </c>
      <c r="G359" s="1">
        <v>1</v>
      </c>
      <c r="H359" s="1" t="str">
        <f>IF(OR(Table1[[#This Row],[Unit]]="W",Table1[[#This Row],[Unit]]="VAR",Table1[[#This Row],[Unit]]="VA",Table1[[#This Row],[Unit]]="Wh"),1000,
IF(OR(Table1[[#This Row],[Unit]]="MW",Table1[[#This Row],[Unit]]="MVAR",Table1[[#This Row],[Unit]]="MVA",Table1[[#This Row],[Unit]]="MWh",Table1[[#This Row],[Unit]]="kV"),0.001,
IF(OR(Table1[[#This Row],[Unit]]="mA",Table1[[#This Row],[Unit]]="mV"),1000,"")))</f>
        <v/>
      </c>
      <c r="J359" s="1">
        <f>IF(ISBLANK(Table1[[#This Row],[Scale]]),
IF(Table1[[#This Row],[FIMS Scale]]="","",Table1[[#This Row],[FIMS Scale]]),
IF(Table1[[#This Row],[FIMS Scale]]="",1/Table1[[#This Row],[Scale]],Table1[[#This Row],[FIMS Scale]]/Table1[[#This Row],[Scale]]))</f>
        <v>1</v>
      </c>
      <c r="K359" s="7">
        <f>IF(Table1[[#This Row],[Address Original]]&gt;0,Table1[[#This Row],[Address Original]]-40001,"")</f>
        <v>1002</v>
      </c>
      <c r="L359" s="1">
        <v>41003</v>
      </c>
      <c r="M359" s="1" t="s">
        <v>32</v>
      </c>
      <c r="O359" s="1"/>
      <c r="P359" s="5" t="s">
        <v>2249</v>
      </c>
      <c r="Q359" s="5"/>
      <c r="R359" s="5"/>
      <c r="S359" s="5"/>
      <c r="T359" s="5"/>
      <c r="U359" s="5"/>
      <c r="V359" s="5"/>
      <c r="W359" s="5"/>
      <c r="X359" s="5"/>
      <c r="Y359" s="5"/>
      <c r="Z359" s="5"/>
      <c r="AA359" s="5"/>
      <c r="AB359" s="7" t="s">
        <v>2585</v>
      </c>
      <c r="AC359" s="5" t="s">
        <v>1106</v>
      </c>
      <c r="AD359" s="1" t="s">
        <v>31</v>
      </c>
      <c r="AE359" s="1" t="s">
        <v>1021</v>
      </c>
      <c r="AL359"/>
    </row>
    <row r="360" spans="1:38" ht="15" customHeight="1" x14ac:dyDescent="0.3">
      <c r="A360" s="1" t="s">
        <v>1101</v>
      </c>
      <c r="C360" s="1" t="s">
        <v>1025</v>
      </c>
      <c r="D360" s="1" t="s">
        <v>30</v>
      </c>
      <c r="F360" s="1">
        <v>1</v>
      </c>
      <c r="G360" s="1">
        <v>1</v>
      </c>
      <c r="H360" s="1" t="str">
        <f>IF(OR(Table1[[#This Row],[Unit]]="W",Table1[[#This Row],[Unit]]="VAR",Table1[[#This Row],[Unit]]="VA",Table1[[#This Row],[Unit]]="Wh"),1000,
IF(OR(Table1[[#This Row],[Unit]]="MW",Table1[[#This Row],[Unit]]="MVAR",Table1[[#This Row],[Unit]]="MVA",Table1[[#This Row],[Unit]]="MWh",Table1[[#This Row],[Unit]]="kV"),0.001,
IF(OR(Table1[[#This Row],[Unit]]="mA",Table1[[#This Row],[Unit]]="mV"),1000,"")))</f>
        <v/>
      </c>
      <c r="J360" s="1">
        <f>IF(ISBLANK(Table1[[#This Row],[Scale]]),
IF(Table1[[#This Row],[FIMS Scale]]="","",Table1[[#This Row],[FIMS Scale]]),
IF(Table1[[#This Row],[FIMS Scale]]="",1/Table1[[#This Row],[Scale]],Table1[[#This Row],[FIMS Scale]]/Table1[[#This Row],[Scale]]))</f>
        <v>1</v>
      </c>
      <c r="K360" s="7">
        <f>IF(Table1[[#This Row],[Address Original]]&gt;0,Table1[[#This Row],[Address Original]]-40001,"")</f>
        <v>1003</v>
      </c>
      <c r="L360" s="1">
        <v>41004</v>
      </c>
      <c r="M360" s="1" t="s">
        <v>33</v>
      </c>
      <c r="O360" s="1"/>
      <c r="P360" s="5" t="s">
        <v>2250</v>
      </c>
      <c r="Q360" s="5"/>
      <c r="R360" s="5"/>
      <c r="S360" s="5"/>
      <c r="T360" s="5"/>
      <c r="U360" s="5"/>
      <c r="V360" s="5"/>
      <c r="W360" s="5"/>
      <c r="X360" s="5"/>
      <c r="Y360" s="5"/>
      <c r="Z360" s="5"/>
      <c r="AA360" s="5"/>
      <c r="AB360" s="7" t="s">
        <v>2585</v>
      </c>
      <c r="AC360" s="5" t="s">
        <v>1110</v>
      </c>
      <c r="AD360" s="1" t="s">
        <v>31</v>
      </c>
      <c r="AE360" s="1" t="s">
        <v>1021</v>
      </c>
      <c r="AL360"/>
    </row>
    <row r="361" spans="1:38" ht="15" customHeight="1" x14ac:dyDescent="0.3">
      <c r="A361" s="1" t="s">
        <v>1102</v>
      </c>
      <c r="C361" s="1" t="s">
        <v>1026</v>
      </c>
      <c r="D361" s="1" t="s">
        <v>30</v>
      </c>
      <c r="F361" s="1">
        <v>1</v>
      </c>
      <c r="G361" s="1">
        <v>1</v>
      </c>
      <c r="H361" s="1" t="str">
        <f>IF(OR(Table1[[#This Row],[Unit]]="W",Table1[[#This Row],[Unit]]="VAR",Table1[[#This Row],[Unit]]="VA",Table1[[#This Row],[Unit]]="Wh"),1000,
IF(OR(Table1[[#This Row],[Unit]]="MW",Table1[[#This Row],[Unit]]="MVAR",Table1[[#This Row],[Unit]]="MVA",Table1[[#This Row],[Unit]]="MWh",Table1[[#This Row],[Unit]]="kV"),0.001,
IF(OR(Table1[[#This Row],[Unit]]="mA",Table1[[#This Row],[Unit]]="mV"),1000,"")))</f>
        <v/>
      </c>
      <c r="J361" s="1">
        <f>IF(ISBLANK(Table1[[#This Row],[Scale]]),
IF(Table1[[#This Row],[FIMS Scale]]="","",Table1[[#This Row],[FIMS Scale]]),
IF(Table1[[#This Row],[FIMS Scale]]="",1/Table1[[#This Row],[Scale]],Table1[[#This Row],[FIMS Scale]]/Table1[[#This Row],[Scale]]))</f>
        <v>1</v>
      </c>
      <c r="K361" s="7">
        <f>IF(Table1[[#This Row],[Address Original]]&gt;0,Table1[[#This Row],[Address Original]]-40001,"")</f>
        <v>1004</v>
      </c>
      <c r="L361" s="1">
        <v>41005</v>
      </c>
      <c r="M361" s="1" t="s">
        <v>33</v>
      </c>
      <c r="O361" s="1"/>
      <c r="P361" s="5" t="s">
        <v>2251</v>
      </c>
      <c r="Q361" s="5"/>
      <c r="R361" s="5"/>
      <c r="S361" s="5"/>
      <c r="T361" s="5"/>
      <c r="U361" s="5"/>
      <c r="V361" s="5"/>
      <c r="W361" s="5"/>
      <c r="X361" s="5"/>
      <c r="Y361" s="5"/>
      <c r="Z361" s="5"/>
      <c r="AA361" s="5"/>
      <c r="AB361" s="7" t="s">
        <v>2585</v>
      </c>
      <c r="AC361" s="5" t="s">
        <v>1111</v>
      </c>
      <c r="AD361" s="1" t="s">
        <v>31</v>
      </c>
      <c r="AE361" s="1" t="s">
        <v>1021</v>
      </c>
      <c r="AL361"/>
    </row>
    <row r="362" spans="1:38" ht="15" customHeight="1" x14ac:dyDescent="0.3">
      <c r="A362" s="1" t="s">
        <v>1103</v>
      </c>
      <c r="C362" s="1" t="s">
        <v>1027</v>
      </c>
      <c r="D362" s="1" t="s">
        <v>30</v>
      </c>
      <c r="F362" s="1">
        <v>1</v>
      </c>
      <c r="G362" s="1">
        <v>1</v>
      </c>
      <c r="H362" s="1" t="str">
        <f>IF(OR(Table1[[#This Row],[Unit]]="W",Table1[[#This Row],[Unit]]="VAR",Table1[[#This Row],[Unit]]="VA",Table1[[#This Row],[Unit]]="Wh"),1000,
IF(OR(Table1[[#This Row],[Unit]]="MW",Table1[[#This Row],[Unit]]="MVAR",Table1[[#This Row],[Unit]]="MVA",Table1[[#This Row],[Unit]]="MWh",Table1[[#This Row],[Unit]]="kV"),0.001,
IF(OR(Table1[[#This Row],[Unit]]="mA",Table1[[#This Row],[Unit]]="mV"),1000,"")))</f>
        <v/>
      </c>
      <c r="J362" s="1">
        <f>IF(ISBLANK(Table1[[#This Row],[Scale]]),
IF(Table1[[#This Row],[FIMS Scale]]="","",Table1[[#This Row],[FIMS Scale]]),
IF(Table1[[#This Row],[FIMS Scale]]="",1/Table1[[#This Row],[Scale]],Table1[[#This Row],[FIMS Scale]]/Table1[[#This Row],[Scale]]))</f>
        <v>1</v>
      </c>
      <c r="K362" s="7">
        <f>IF(Table1[[#This Row],[Address Original]]&gt;0,Table1[[#This Row],[Address Original]]-40001,"")</f>
        <v>1005</v>
      </c>
      <c r="L362" s="1">
        <v>41006</v>
      </c>
      <c r="M362" s="1" t="s">
        <v>33</v>
      </c>
      <c r="O362" s="1"/>
      <c r="P362" s="5" t="s">
        <v>2252</v>
      </c>
      <c r="Q362" s="5"/>
      <c r="R362" s="5"/>
      <c r="S362" s="5"/>
      <c r="T362" s="5"/>
      <c r="U362" s="5"/>
      <c r="V362" s="5"/>
      <c r="W362" s="5"/>
      <c r="X362" s="5"/>
      <c r="Y362" s="5"/>
      <c r="Z362" s="5"/>
      <c r="AA362" s="5"/>
      <c r="AB362" s="7" t="s">
        <v>2585</v>
      </c>
      <c r="AC362" s="5" t="s">
        <v>1112</v>
      </c>
      <c r="AD362" s="1" t="s">
        <v>31</v>
      </c>
      <c r="AE362" s="1" t="s">
        <v>1021</v>
      </c>
      <c r="AL362"/>
    </row>
    <row r="363" spans="1:38" ht="15" customHeight="1" x14ac:dyDescent="0.3">
      <c r="A363" s="1" t="s">
        <v>1018</v>
      </c>
      <c r="C363" s="1" t="s">
        <v>1028</v>
      </c>
      <c r="D363" s="1" t="s">
        <v>30</v>
      </c>
      <c r="F363" s="1">
        <v>1</v>
      </c>
      <c r="H363" s="1" t="str">
        <f>IF(OR(Table1[[#This Row],[Unit]]="W",Table1[[#This Row],[Unit]]="VAR",Table1[[#This Row],[Unit]]="VA",Table1[[#This Row],[Unit]]="Wh"),1000,
IF(OR(Table1[[#This Row],[Unit]]="MW",Table1[[#This Row],[Unit]]="MVAR",Table1[[#This Row],[Unit]]="MVA",Table1[[#This Row],[Unit]]="MWh",Table1[[#This Row],[Unit]]="kV"),0.001,
IF(OR(Table1[[#This Row],[Unit]]="mA",Table1[[#This Row],[Unit]]="mV"),1000,"")))</f>
        <v/>
      </c>
      <c r="J363" s="1" t="str">
        <f>IF(ISBLANK(Table1[[#This Row],[Scale]]),
IF(Table1[[#This Row],[FIMS Scale]]="","",Table1[[#This Row],[FIMS Scale]]),
IF(Table1[[#This Row],[FIMS Scale]]="",1/Table1[[#This Row],[Scale]],Table1[[#This Row],[FIMS Scale]]/Table1[[#This Row],[Scale]]))</f>
        <v/>
      </c>
      <c r="K363" s="7">
        <f>IF(Table1[[#This Row],[Address Original]]&gt;0,Table1[[#This Row],[Address Original]]-40001,"")</f>
        <v>1007</v>
      </c>
      <c r="L363" s="1">
        <v>41008</v>
      </c>
      <c r="M363" s="1" t="s">
        <v>33</v>
      </c>
      <c r="O363" s="1"/>
      <c r="P363" s="5" t="s">
        <v>2253</v>
      </c>
      <c r="Q363" s="5"/>
      <c r="R363" s="5"/>
      <c r="S363" s="5"/>
      <c r="T363" s="5"/>
      <c r="U363" s="5"/>
      <c r="V363" s="5"/>
      <c r="W363" s="5"/>
      <c r="X363" s="5"/>
      <c r="Y363" s="5"/>
      <c r="Z363" s="5"/>
      <c r="AA363" s="5"/>
      <c r="AB363" s="7" t="s">
        <v>2585</v>
      </c>
      <c r="AC363" s="5" t="s">
        <v>1113</v>
      </c>
      <c r="AD363" s="1" t="s">
        <v>31</v>
      </c>
      <c r="AE363" s="1" t="s">
        <v>1024</v>
      </c>
      <c r="AL363"/>
    </row>
    <row r="364" spans="1:38" ht="15" customHeight="1" x14ac:dyDescent="0.3">
      <c r="A364" s="1" t="s">
        <v>1019</v>
      </c>
      <c r="C364" s="1" t="s">
        <v>1029</v>
      </c>
      <c r="D364" s="1" t="s">
        <v>30</v>
      </c>
      <c r="F364" s="1">
        <v>1</v>
      </c>
      <c r="H364" s="1" t="str">
        <f>IF(OR(Table1[[#This Row],[Unit]]="W",Table1[[#This Row],[Unit]]="VAR",Table1[[#This Row],[Unit]]="VA",Table1[[#This Row],[Unit]]="Wh"),1000,
IF(OR(Table1[[#This Row],[Unit]]="MW",Table1[[#This Row],[Unit]]="MVAR",Table1[[#This Row],[Unit]]="MVA",Table1[[#This Row],[Unit]]="MWh",Table1[[#This Row],[Unit]]="kV"),0.001,
IF(OR(Table1[[#This Row],[Unit]]="mA",Table1[[#This Row],[Unit]]="mV"),1000,"")))</f>
        <v/>
      </c>
      <c r="J364" s="1" t="str">
        <f>IF(ISBLANK(Table1[[#This Row],[Scale]]),
IF(Table1[[#This Row],[FIMS Scale]]="","",Table1[[#This Row],[FIMS Scale]]),
IF(Table1[[#This Row],[FIMS Scale]]="",1/Table1[[#This Row],[Scale]],Table1[[#This Row],[FIMS Scale]]/Table1[[#This Row],[Scale]]))</f>
        <v/>
      </c>
      <c r="K364" s="7">
        <f>IF(Table1[[#This Row],[Address Original]]&gt;0,Table1[[#This Row],[Address Original]]-40001,"")</f>
        <v>1008</v>
      </c>
      <c r="L364" s="1">
        <v>41009</v>
      </c>
      <c r="M364" s="1" t="s">
        <v>33</v>
      </c>
      <c r="O364" s="1"/>
      <c r="P364" s="5" t="s">
        <v>2254</v>
      </c>
      <c r="Q364" s="5"/>
      <c r="R364" s="5"/>
      <c r="S364" s="5"/>
      <c r="T364" s="5"/>
      <c r="U364" s="5"/>
      <c r="V364" s="5"/>
      <c r="W364" s="5"/>
      <c r="X364" s="5"/>
      <c r="Y364" s="5"/>
      <c r="Z364" s="5"/>
      <c r="AA364" s="5"/>
      <c r="AB364" s="7" t="s">
        <v>2585</v>
      </c>
      <c r="AC364" s="5" t="s">
        <v>1114</v>
      </c>
      <c r="AD364" s="1" t="s">
        <v>31</v>
      </c>
      <c r="AE364" s="1" t="s">
        <v>1024</v>
      </c>
      <c r="AL364"/>
    </row>
    <row r="365" spans="1:38" ht="15" customHeight="1" x14ac:dyDescent="0.3">
      <c r="A365" s="1" t="s">
        <v>170</v>
      </c>
      <c r="C365" s="1" t="s">
        <v>1030</v>
      </c>
      <c r="D365" s="1" t="s">
        <v>30</v>
      </c>
      <c r="F365" s="1">
        <v>1</v>
      </c>
      <c r="H365" s="1" t="str">
        <f>IF(OR(Table1[[#This Row],[Unit]]="W",Table1[[#This Row],[Unit]]="VAR",Table1[[#This Row],[Unit]]="VA",Table1[[#This Row],[Unit]]="Wh"),1000,
IF(OR(Table1[[#This Row],[Unit]]="MW",Table1[[#This Row],[Unit]]="MVAR",Table1[[#This Row],[Unit]]="MVA",Table1[[#This Row],[Unit]]="MWh",Table1[[#This Row],[Unit]]="kV"),0.001,
IF(OR(Table1[[#This Row],[Unit]]="mA",Table1[[#This Row],[Unit]]="mV"),1000,"")))</f>
        <v/>
      </c>
      <c r="J365" s="1" t="str">
        <f>IF(ISBLANK(Table1[[#This Row],[Scale]]),
IF(Table1[[#This Row],[FIMS Scale]]="","",Table1[[#This Row],[FIMS Scale]]),
IF(Table1[[#This Row],[FIMS Scale]]="",1/Table1[[#This Row],[Scale]],Table1[[#This Row],[FIMS Scale]]/Table1[[#This Row],[Scale]]))</f>
        <v/>
      </c>
      <c r="K365" s="7">
        <f>IF(Table1[[#This Row],[Address Original]]&gt;0,Table1[[#This Row],[Address Original]]-40001,"")</f>
        <v>1009</v>
      </c>
      <c r="L365" s="1">
        <v>41010</v>
      </c>
      <c r="M365" s="1" t="s">
        <v>33</v>
      </c>
      <c r="O365" s="1"/>
      <c r="P365" s="5" t="s">
        <v>2255</v>
      </c>
      <c r="Q365" s="5"/>
      <c r="R365" s="5"/>
      <c r="S365" s="5"/>
      <c r="T365" s="5"/>
      <c r="U365" s="5"/>
      <c r="V365" s="5"/>
      <c r="W365" s="5"/>
      <c r="X365" s="5"/>
      <c r="Y365" s="5"/>
      <c r="Z365" s="5"/>
      <c r="AA365" s="5"/>
      <c r="AB365" s="7" t="s">
        <v>2585</v>
      </c>
      <c r="AC365" s="5" t="s">
        <v>1115</v>
      </c>
      <c r="AD365" s="1" t="s">
        <v>31</v>
      </c>
      <c r="AE365" s="1" t="s">
        <v>1024</v>
      </c>
      <c r="AL365"/>
    </row>
    <row r="366" spans="1:38" ht="15" customHeight="1" x14ac:dyDescent="0.3">
      <c r="A366" s="1" t="s">
        <v>1032</v>
      </c>
      <c r="C366" s="1" t="s">
        <v>1031</v>
      </c>
      <c r="D366" s="1" t="s">
        <v>30</v>
      </c>
      <c r="F366" s="1">
        <v>1</v>
      </c>
      <c r="G366" s="1">
        <v>1000</v>
      </c>
      <c r="H366" s="1" t="str">
        <f>IF(OR(Table1[[#This Row],[Unit]]="W",Table1[[#This Row],[Unit]]="VAR",Table1[[#This Row],[Unit]]="VA",Table1[[#This Row],[Unit]]="Wh"),1000,
IF(OR(Table1[[#This Row],[Unit]]="MW",Table1[[#This Row],[Unit]]="MVAR",Table1[[#This Row],[Unit]]="MVA",Table1[[#This Row],[Unit]]="MWh",Table1[[#This Row],[Unit]]="kV"),0.001,
IF(OR(Table1[[#This Row],[Unit]]="mA",Table1[[#This Row],[Unit]]="mV"),1000,"")))</f>
        <v/>
      </c>
      <c r="J366" s="1">
        <f>IF(ISBLANK(Table1[[#This Row],[Scale]]),
IF(Table1[[#This Row],[FIMS Scale]]="","",Table1[[#This Row],[FIMS Scale]]),
IF(Table1[[#This Row],[FIMS Scale]]="",1/Table1[[#This Row],[Scale]],Table1[[#This Row],[FIMS Scale]]/Table1[[#This Row],[Scale]]))</f>
        <v>1E-3</v>
      </c>
      <c r="K366" s="7">
        <f>IF(Table1[[#This Row],[Address Original]]&gt;0,Table1[[#This Row],[Address Original]]-40001,"")</f>
        <v>1010</v>
      </c>
      <c r="L366" s="1">
        <v>41011</v>
      </c>
      <c r="M366" s="1" t="s">
        <v>33</v>
      </c>
      <c r="O366" s="1"/>
      <c r="P366" s="5" t="s">
        <v>2256</v>
      </c>
      <c r="Q366" s="5"/>
      <c r="R366" s="5"/>
      <c r="S366" s="5"/>
      <c r="T366" s="5"/>
      <c r="U366" s="5"/>
      <c r="V366" s="5"/>
      <c r="W366" s="5"/>
      <c r="X366" s="5"/>
      <c r="Y366" s="5"/>
      <c r="Z366" s="5"/>
      <c r="AA366" s="5"/>
      <c r="AB366" s="7" t="s">
        <v>2585</v>
      </c>
      <c r="AC366" s="5" t="s">
        <v>1116</v>
      </c>
      <c r="AD366" s="1" t="s">
        <v>31</v>
      </c>
      <c r="AE366" s="1" t="s">
        <v>1033</v>
      </c>
      <c r="AL366"/>
    </row>
    <row r="367" spans="1:38" ht="15" customHeight="1" x14ac:dyDescent="0.3">
      <c r="A367" s="1" t="s">
        <v>1035</v>
      </c>
      <c r="C367" s="1" t="s">
        <v>1034</v>
      </c>
      <c r="D367" s="1" t="s">
        <v>30</v>
      </c>
      <c r="F367" s="1">
        <v>1</v>
      </c>
      <c r="G367" s="1">
        <v>1000</v>
      </c>
      <c r="H367" s="1" t="str">
        <f>IF(OR(Table1[[#This Row],[Unit]]="W",Table1[[#This Row],[Unit]]="VAR",Table1[[#This Row],[Unit]]="VA",Table1[[#This Row],[Unit]]="Wh"),1000,
IF(OR(Table1[[#This Row],[Unit]]="MW",Table1[[#This Row],[Unit]]="MVAR",Table1[[#This Row],[Unit]]="MVA",Table1[[#This Row],[Unit]]="MWh",Table1[[#This Row],[Unit]]="kV"),0.001,
IF(OR(Table1[[#This Row],[Unit]]="mA",Table1[[#This Row],[Unit]]="mV"),1000,"")))</f>
        <v/>
      </c>
      <c r="J367" s="1">
        <f>IF(ISBLANK(Table1[[#This Row],[Scale]]),
IF(Table1[[#This Row],[FIMS Scale]]="","",Table1[[#This Row],[FIMS Scale]]),
IF(Table1[[#This Row],[FIMS Scale]]="",1/Table1[[#This Row],[Scale]],Table1[[#This Row],[FIMS Scale]]/Table1[[#This Row],[Scale]]))</f>
        <v>1E-3</v>
      </c>
      <c r="K367" s="7">
        <f>IF(Table1[[#This Row],[Address Original]]&gt;0,Table1[[#This Row],[Address Original]]-40001,"")</f>
        <v>1011</v>
      </c>
      <c r="L367" s="1">
        <v>41012</v>
      </c>
      <c r="M367" s="1" t="s">
        <v>32</v>
      </c>
      <c r="O367" s="1"/>
      <c r="P367" s="5" t="s">
        <v>1919</v>
      </c>
      <c r="Q367" s="5"/>
      <c r="R367" s="5"/>
      <c r="S367" s="5"/>
      <c r="T367" s="5"/>
      <c r="U367" s="5"/>
      <c r="V367" s="5"/>
      <c r="W367" s="5"/>
      <c r="X367" s="5"/>
      <c r="Y367" s="5"/>
      <c r="Z367" s="5"/>
      <c r="AA367" s="5"/>
      <c r="AB367" s="7" t="s">
        <v>2585</v>
      </c>
      <c r="AC367" s="5" t="s">
        <v>1109</v>
      </c>
      <c r="AD367" s="1" t="s">
        <v>31</v>
      </c>
      <c r="AE367" s="1" t="s">
        <v>1036</v>
      </c>
      <c r="AL367"/>
    </row>
    <row r="368" spans="1:38" s="7" customFormat="1" ht="15" customHeight="1" x14ac:dyDescent="0.3">
      <c r="A368" s="1" t="s">
        <v>1072</v>
      </c>
      <c r="B368" s="1"/>
      <c r="C368" s="1" t="s">
        <v>1037</v>
      </c>
      <c r="D368" s="1" t="s">
        <v>30</v>
      </c>
      <c r="E368" s="1"/>
      <c r="F368" s="1">
        <v>1</v>
      </c>
      <c r="G368" s="1"/>
      <c r="H368" s="1" t="str">
        <f>IF(OR(Table1[[#This Row],[Unit]]="W",Table1[[#This Row],[Unit]]="VAR",Table1[[#This Row],[Unit]]="VA",Table1[[#This Row],[Unit]]="Wh"),1000,
IF(OR(Table1[[#This Row],[Unit]]="MW",Table1[[#This Row],[Unit]]="MVAR",Table1[[#This Row],[Unit]]="MVA",Table1[[#This Row],[Unit]]="MWh",Table1[[#This Row],[Unit]]="kV"),0.001,
IF(OR(Table1[[#This Row],[Unit]]="mA",Table1[[#This Row],[Unit]]="mV"),1000,"")))</f>
        <v/>
      </c>
      <c r="I368" s="1"/>
      <c r="J368" s="1" t="str">
        <f>IF(ISBLANK(Table1[[#This Row],[Scale]]),
IF(Table1[[#This Row],[FIMS Scale]]="","",Table1[[#This Row],[FIMS Scale]]),
IF(Table1[[#This Row],[FIMS Scale]]="",1/Table1[[#This Row],[Scale]],Table1[[#This Row],[FIMS Scale]]/Table1[[#This Row],[Scale]]))</f>
        <v/>
      </c>
      <c r="K368" s="7">
        <f>IF(Table1[[#This Row],[Address Original]]&gt;0,Table1[[#This Row],[Address Original]]-40001,"")</f>
        <v>1013</v>
      </c>
      <c r="L368" s="1">
        <v>41014</v>
      </c>
      <c r="M368" s="1" t="s">
        <v>32</v>
      </c>
      <c r="N368" s="1"/>
      <c r="O368" s="1"/>
      <c r="P368" s="5" t="s">
        <v>2257</v>
      </c>
      <c r="Q368" s="5"/>
      <c r="R368" s="5"/>
      <c r="S368" s="5"/>
      <c r="T368" s="5"/>
      <c r="U368" s="5"/>
      <c r="V368" s="5"/>
      <c r="W368" s="5"/>
      <c r="X368" s="5"/>
      <c r="Y368" s="5"/>
      <c r="Z368" s="5"/>
      <c r="AA368" s="5"/>
      <c r="AB368" s="7" t="s">
        <v>2585</v>
      </c>
      <c r="AC368" s="5" t="s">
        <v>1117</v>
      </c>
      <c r="AD368" s="1" t="s">
        <v>31</v>
      </c>
      <c r="AE368" s="1" t="s">
        <v>1024</v>
      </c>
      <c r="AF368" s="1"/>
      <c r="AG368" s="1"/>
      <c r="AH368" s="1"/>
      <c r="AI368" s="1"/>
      <c r="AJ368" s="1"/>
      <c r="AK368"/>
      <c r="AL368"/>
    </row>
    <row r="369" spans="1:38" customFormat="1" ht="18" thickBot="1" x14ac:dyDescent="0.4">
      <c r="A369" s="17" t="s">
        <v>1920</v>
      </c>
      <c r="B369" s="17"/>
      <c r="C369" s="17"/>
      <c r="D369" s="17"/>
      <c r="E369" s="17"/>
      <c r="F369" s="17"/>
      <c r="G369" s="17"/>
      <c r="H369" s="17" t="str">
        <f>IF(OR(Table1[[#This Row],[Unit]]="W",Table1[[#This Row],[Unit]]="VAR",Table1[[#This Row],[Unit]]="VA",Table1[[#This Row],[Unit]]="Wh"),1000,
IF(OR(Table1[[#This Row],[Unit]]="MW",Table1[[#This Row],[Unit]]="MVAR",Table1[[#This Row],[Unit]]="MVA",Table1[[#This Row],[Unit]]="MWh",Table1[[#This Row],[Unit]]="kV"),0.001,
IF(OR(Table1[[#This Row],[Unit]]="mA",Table1[[#This Row],[Unit]]="mV"),1000,"")))</f>
        <v/>
      </c>
      <c r="I369" s="18"/>
      <c r="J369" s="17" t="str">
        <f>IF(ISBLANK(Table1[[#This Row],[Scale]]),
IF(Table1[[#This Row],[FIMS Scale]]="","",Table1[[#This Row],[FIMS Scale]]),
IF(Table1[[#This Row],[FIMS Scale]]="",1/Table1[[#This Row],[Scale]],Table1[[#This Row],[FIMS Scale]]/Table1[[#This Row],[Scale]]))</f>
        <v/>
      </c>
      <c r="K369" s="17" t="str">
        <f>IF(Table1[[#This Row],[Address Original]]&gt;0,Table1[[#This Row],[Address Original]]-40001,"")</f>
        <v/>
      </c>
      <c r="L369" s="17"/>
      <c r="M369" s="17"/>
      <c r="N369" s="17"/>
      <c r="O369" s="17"/>
      <c r="P369" s="17"/>
      <c r="Q369" s="17" t="s">
        <v>2583</v>
      </c>
      <c r="R369" s="17"/>
      <c r="S369" s="17"/>
      <c r="T369" s="17"/>
      <c r="U369" s="17"/>
      <c r="V369" s="17"/>
      <c r="W369" s="17">
        <v>200</v>
      </c>
      <c r="X369" s="17">
        <v>20</v>
      </c>
      <c r="Y369" s="17">
        <v>98</v>
      </c>
      <c r="Z369" s="17"/>
      <c r="AA369" s="17"/>
      <c r="AB369" s="17"/>
      <c r="AC369" s="17"/>
      <c r="AD369" s="17"/>
      <c r="AE369" s="17"/>
      <c r="AF369" s="17"/>
      <c r="AG369" s="17"/>
      <c r="AH369" s="17"/>
      <c r="AI369" s="17"/>
    </row>
    <row r="370" spans="1:38" ht="15" customHeight="1" thickTop="1" x14ac:dyDescent="0.3">
      <c r="A370" s="1" t="s">
        <v>1039</v>
      </c>
      <c r="C370" s="1" t="s">
        <v>1038</v>
      </c>
      <c r="D370" s="1" t="s">
        <v>30</v>
      </c>
      <c r="F370" s="1">
        <v>1</v>
      </c>
      <c r="H370" s="1" t="str">
        <f>IF(OR(Table1[[#This Row],[Unit]]="W",Table1[[#This Row],[Unit]]="VAR",Table1[[#This Row],[Unit]]="VA",Table1[[#This Row],[Unit]]="Wh"),1000,
IF(OR(Table1[[#This Row],[Unit]]="MW",Table1[[#This Row],[Unit]]="MVAR",Table1[[#This Row],[Unit]]="MVA",Table1[[#This Row],[Unit]]="MWh",Table1[[#This Row],[Unit]]="kV"),0.001,
IF(OR(Table1[[#This Row],[Unit]]="mA",Table1[[#This Row],[Unit]]="mV"),1000,"")))</f>
        <v/>
      </c>
      <c r="J370" s="1" t="str">
        <f>IF(ISBLANK(Table1[[#This Row],[Scale]]),
IF(Table1[[#This Row],[FIMS Scale]]="","",Table1[[#This Row],[FIMS Scale]]),
IF(Table1[[#This Row],[FIMS Scale]]="",1/Table1[[#This Row],[Scale]],Table1[[#This Row],[FIMS Scale]]/Table1[[#This Row],[Scale]]))</f>
        <v/>
      </c>
      <c r="K370" s="7">
        <f>IF(Table1[[#This Row],[Address Original]]&gt;0,Table1[[#This Row],[Address Original]]-40001,"")</f>
        <v>7400</v>
      </c>
      <c r="L370" s="1">
        <v>47401</v>
      </c>
      <c r="M370" s="1" t="s">
        <v>32</v>
      </c>
      <c r="O370" s="1"/>
      <c r="P370" s="5" t="s">
        <v>2258</v>
      </c>
      <c r="Q370" s="5"/>
      <c r="R370" s="5"/>
      <c r="S370" s="5"/>
      <c r="T370" s="5"/>
      <c r="U370" s="5"/>
      <c r="V370" s="5"/>
      <c r="W370" s="5"/>
      <c r="X370" s="5"/>
      <c r="Y370" s="5"/>
      <c r="Z370" s="5"/>
      <c r="AA370" s="5"/>
      <c r="AB370" s="7" t="s">
        <v>2585</v>
      </c>
      <c r="AC370" s="5" t="s">
        <v>1118</v>
      </c>
      <c r="AD370" s="1" t="s">
        <v>31</v>
      </c>
      <c r="AE370" s="1" t="s">
        <v>1024</v>
      </c>
      <c r="AL370"/>
    </row>
    <row r="371" spans="1:38" ht="15" customHeight="1" x14ac:dyDescent="0.3">
      <c r="A371" s="1" t="s">
        <v>1041</v>
      </c>
      <c r="C371" s="1" t="s">
        <v>1040</v>
      </c>
      <c r="D371" s="1" t="s">
        <v>30</v>
      </c>
      <c r="F371" s="1">
        <v>1</v>
      </c>
      <c r="H371" s="1" t="str">
        <f>IF(OR(Table1[[#This Row],[Unit]]="W",Table1[[#This Row],[Unit]]="VAR",Table1[[#This Row],[Unit]]="VA",Table1[[#This Row],[Unit]]="Wh"),1000,
IF(OR(Table1[[#This Row],[Unit]]="MW",Table1[[#This Row],[Unit]]="MVAR",Table1[[#This Row],[Unit]]="MVA",Table1[[#This Row],[Unit]]="MWh",Table1[[#This Row],[Unit]]="kV"),0.001,
IF(OR(Table1[[#This Row],[Unit]]="mA",Table1[[#This Row],[Unit]]="mV"),1000,"")))</f>
        <v/>
      </c>
      <c r="J371" s="1" t="str">
        <f>IF(ISBLANK(Table1[[#This Row],[Scale]]),
IF(Table1[[#This Row],[FIMS Scale]]="","",Table1[[#This Row],[FIMS Scale]]),
IF(Table1[[#This Row],[FIMS Scale]]="",1/Table1[[#This Row],[Scale]],Table1[[#This Row],[FIMS Scale]]/Table1[[#This Row],[Scale]]))</f>
        <v/>
      </c>
      <c r="K371" s="7">
        <f>IF(Table1[[#This Row],[Address Original]]&gt;0,Table1[[#This Row],[Address Original]]-40001,"")</f>
        <v>7401</v>
      </c>
      <c r="L371" s="1">
        <v>47402</v>
      </c>
      <c r="M371" s="1" t="s">
        <v>32</v>
      </c>
      <c r="O371" s="1"/>
      <c r="P371" s="5" t="s">
        <v>2259</v>
      </c>
      <c r="Q371" s="5"/>
      <c r="R371" s="5"/>
      <c r="S371" s="5"/>
      <c r="T371" s="5"/>
      <c r="U371" s="5"/>
      <c r="V371" s="5"/>
      <c r="W371" s="5"/>
      <c r="X371" s="5"/>
      <c r="Y371" s="5"/>
      <c r="Z371" s="5"/>
      <c r="AA371" s="5"/>
      <c r="AB371" s="7" t="s">
        <v>2585</v>
      </c>
      <c r="AC371" s="5" t="s">
        <v>1119</v>
      </c>
      <c r="AD371" s="1" t="s">
        <v>31</v>
      </c>
      <c r="AE371" s="1" t="s">
        <v>1024</v>
      </c>
      <c r="AL371"/>
    </row>
    <row r="372" spans="1:38" ht="15" customHeight="1" x14ac:dyDescent="0.3">
      <c r="A372" s="1" t="s">
        <v>1043</v>
      </c>
      <c r="C372" s="1" t="s">
        <v>1042</v>
      </c>
      <c r="D372" s="1" t="s">
        <v>30</v>
      </c>
      <c r="F372" s="1">
        <v>1</v>
      </c>
      <c r="H372" s="1" t="str">
        <f>IF(OR(Table1[[#This Row],[Unit]]="W",Table1[[#This Row],[Unit]]="VAR",Table1[[#This Row],[Unit]]="VA",Table1[[#This Row],[Unit]]="Wh"),1000,
IF(OR(Table1[[#This Row],[Unit]]="MW",Table1[[#This Row],[Unit]]="MVAR",Table1[[#This Row],[Unit]]="MVA",Table1[[#This Row],[Unit]]="MWh",Table1[[#This Row],[Unit]]="kV"),0.001,
IF(OR(Table1[[#This Row],[Unit]]="mA",Table1[[#This Row],[Unit]]="mV"),1000,"")))</f>
        <v/>
      </c>
      <c r="J372" s="1" t="str">
        <f>IF(ISBLANK(Table1[[#This Row],[Scale]]),
IF(Table1[[#This Row],[FIMS Scale]]="","",Table1[[#This Row],[FIMS Scale]]),
IF(Table1[[#This Row],[FIMS Scale]]="",1/Table1[[#This Row],[Scale]],Table1[[#This Row],[FIMS Scale]]/Table1[[#This Row],[Scale]]))</f>
        <v/>
      </c>
      <c r="K372" s="7">
        <f>IF(Table1[[#This Row],[Address Original]]&gt;0,Table1[[#This Row],[Address Original]]-40001,"")</f>
        <v>7402</v>
      </c>
      <c r="L372" s="1">
        <v>47403</v>
      </c>
      <c r="M372" s="1" t="s">
        <v>32</v>
      </c>
      <c r="O372" s="1"/>
      <c r="P372" s="5" t="s">
        <v>2260</v>
      </c>
      <c r="Q372" s="5"/>
      <c r="R372" s="5"/>
      <c r="S372" s="5"/>
      <c r="T372" s="5"/>
      <c r="U372" s="5"/>
      <c r="V372" s="5"/>
      <c r="W372" s="5"/>
      <c r="X372" s="5"/>
      <c r="Y372" s="5"/>
      <c r="Z372" s="5"/>
      <c r="AA372" s="5"/>
      <c r="AB372" s="7" t="s">
        <v>2585</v>
      </c>
      <c r="AC372" s="5" t="s">
        <v>1120</v>
      </c>
      <c r="AD372" s="1" t="s">
        <v>31</v>
      </c>
      <c r="AE372" s="1" t="s">
        <v>1024</v>
      </c>
      <c r="AL372"/>
    </row>
    <row r="373" spans="1:38" ht="15" customHeight="1" x14ac:dyDescent="0.3">
      <c r="A373" s="1" t="s">
        <v>1045</v>
      </c>
      <c r="C373" s="1" t="s">
        <v>1044</v>
      </c>
      <c r="D373" s="1" t="s">
        <v>30</v>
      </c>
      <c r="F373" s="1">
        <v>1</v>
      </c>
      <c r="H373" s="1" t="str">
        <f>IF(OR(Table1[[#This Row],[Unit]]="W",Table1[[#This Row],[Unit]]="VAR",Table1[[#This Row],[Unit]]="VA",Table1[[#This Row],[Unit]]="Wh"),1000,
IF(OR(Table1[[#This Row],[Unit]]="MW",Table1[[#This Row],[Unit]]="MVAR",Table1[[#This Row],[Unit]]="MVA",Table1[[#This Row],[Unit]]="MWh",Table1[[#This Row],[Unit]]="kV"),0.001,
IF(OR(Table1[[#This Row],[Unit]]="mA",Table1[[#This Row],[Unit]]="mV"),1000,"")))</f>
        <v/>
      </c>
      <c r="J373" s="1" t="str">
        <f>IF(ISBLANK(Table1[[#This Row],[Scale]]),
IF(Table1[[#This Row],[FIMS Scale]]="","",Table1[[#This Row],[FIMS Scale]]),
IF(Table1[[#This Row],[FIMS Scale]]="",1/Table1[[#This Row],[Scale]],Table1[[#This Row],[FIMS Scale]]/Table1[[#This Row],[Scale]]))</f>
        <v/>
      </c>
      <c r="K373" s="7">
        <f>IF(Table1[[#This Row],[Address Original]]&gt;0,Table1[[#This Row],[Address Original]]-40001,"")</f>
        <v>1052</v>
      </c>
      <c r="L373" s="1">
        <v>41053</v>
      </c>
      <c r="M373" s="1" t="s">
        <v>32</v>
      </c>
      <c r="O373" s="1"/>
      <c r="P373" s="5" t="s">
        <v>2261</v>
      </c>
      <c r="Q373" s="5"/>
      <c r="R373" s="5"/>
      <c r="S373" s="5"/>
      <c r="T373" s="5"/>
      <c r="U373" s="5"/>
      <c r="V373" s="5"/>
      <c r="W373" s="5"/>
      <c r="X373" s="5"/>
      <c r="Y373" s="5"/>
      <c r="Z373" s="5"/>
      <c r="AA373" s="5"/>
      <c r="AB373" s="7" t="s">
        <v>2585</v>
      </c>
      <c r="AC373" s="5" t="s">
        <v>1121</v>
      </c>
      <c r="AD373" s="1" t="s">
        <v>31</v>
      </c>
      <c r="AE373" s="1" t="s">
        <v>1024</v>
      </c>
      <c r="AL373"/>
    </row>
    <row r="374" spans="1:38" ht="15" customHeight="1" x14ac:dyDescent="0.3">
      <c r="A374" s="1" t="s">
        <v>1047</v>
      </c>
      <c r="C374" s="1" t="s">
        <v>1046</v>
      </c>
      <c r="D374" s="1" t="s">
        <v>30</v>
      </c>
      <c r="F374" s="1">
        <v>1</v>
      </c>
      <c r="G374" s="1">
        <v>10</v>
      </c>
      <c r="H374" s="1" t="str">
        <f>IF(OR(Table1[[#This Row],[Unit]]="W",Table1[[#This Row],[Unit]]="VAR",Table1[[#This Row],[Unit]]="VA",Table1[[#This Row],[Unit]]="Wh"),1000,
IF(OR(Table1[[#This Row],[Unit]]="MW",Table1[[#This Row],[Unit]]="MVAR",Table1[[#This Row],[Unit]]="MVA",Table1[[#This Row],[Unit]]="MWh",Table1[[#This Row],[Unit]]="kV"),0.001,
IF(OR(Table1[[#This Row],[Unit]]="mA",Table1[[#This Row],[Unit]]="mV"),1000,"")))</f>
        <v/>
      </c>
      <c r="J374" s="1">
        <f>IF(ISBLANK(Table1[[#This Row],[Scale]]),
IF(Table1[[#This Row],[FIMS Scale]]="","",Table1[[#This Row],[FIMS Scale]]),
IF(Table1[[#This Row],[FIMS Scale]]="",1/Table1[[#This Row],[Scale]],Table1[[#This Row],[FIMS Scale]]/Table1[[#This Row],[Scale]]))</f>
        <v>0.1</v>
      </c>
      <c r="K374" s="7">
        <f>IF(Table1[[#This Row],[Address Original]]&gt;0,Table1[[#This Row],[Address Original]]-40001,"")</f>
        <v>7403</v>
      </c>
      <c r="L374" s="1">
        <v>47404</v>
      </c>
      <c r="M374" s="1" t="s">
        <v>32</v>
      </c>
      <c r="O374" s="1"/>
      <c r="P374" s="5" t="s">
        <v>2262</v>
      </c>
      <c r="Q374" s="5"/>
      <c r="R374" s="5"/>
      <c r="S374" s="5"/>
      <c r="T374" s="5"/>
      <c r="U374" s="5"/>
      <c r="V374" s="5"/>
      <c r="W374" s="5"/>
      <c r="X374" s="5"/>
      <c r="Y374" s="5"/>
      <c r="Z374" s="5"/>
      <c r="AA374" s="5"/>
      <c r="AB374" s="7" t="s">
        <v>2585</v>
      </c>
      <c r="AC374" s="5" t="s">
        <v>1122</v>
      </c>
      <c r="AD374" s="1" t="s">
        <v>31</v>
      </c>
      <c r="AE374" s="1" t="s">
        <v>1021</v>
      </c>
      <c r="AL374"/>
    </row>
    <row r="375" spans="1:38" ht="15" customHeight="1" x14ac:dyDescent="0.3">
      <c r="A375" s="1" t="s">
        <v>1049</v>
      </c>
      <c r="C375" s="1" t="s">
        <v>1048</v>
      </c>
      <c r="D375" s="1" t="s">
        <v>30</v>
      </c>
      <c r="F375" s="1">
        <v>1</v>
      </c>
      <c r="G375" s="1">
        <v>10</v>
      </c>
      <c r="H375" s="1" t="str">
        <f>IF(OR(Table1[[#This Row],[Unit]]="W",Table1[[#This Row],[Unit]]="VAR",Table1[[#This Row],[Unit]]="VA",Table1[[#This Row],[Unit]]="Wh"),1000,
IF(OR(Table1[[#This Row],[Unit]]="MW",Table1[[#This Row],[Unit]]="MVAR",Table1[[#This Row],[Unit]]="MVA",Table1[[#This Row],[Unit]]="MWh",Table1[[#This Row],[Unit]]="kV"),0.001,
IF(OR(Table1[[#This Row],[Unit]]="mA",Table1[[#This Row],[Unit]]="mV"),1000,"")))</f>
        <v/>
      </c>
      <c r="J375" s="1">
        <f>IF(ISBLANK(Table1[[#This Row],[Scale]]),
IF(Table1[[#This Row],[FIMS Scale]]="","",Table1[[#This Row],[FIMS Scale]]),
IF(Table1[[#This Row],[FIMS Scale]]="",1/Table1[[#This Row],[Scale]],Table1[[#This Row],[FIMS Scale]]/Table1[[#This Row],[Scale]]))</f>
        <v>0.1</v>
      </c>
      <c r="K375" s="7">
        <f>IF(Table1[[#This Row],[Address Original]]&gt;0,Table1[[#This Row],[Address Original]]-40001,"")</f>
        <v>7404</v>
      </c>
      <c r="L375" s="1">
        <v>47405</v>
      </c>
      <c r="M375" s="1" t="s">
        <v>32</v>
      </c>
      <c r="O375" s="1"/>
      <c r="P375" s="5" t="s">
        <v>2263</v>
      </c>
      <c r="Q375" s="5"/>
      <c r="R375" s="5"/>
      <c r="S375" s="5"/>
      <c r="T375" s="5"/>
      <c r="U375" s="5"/>
      <c r="V375" s="5"/>
      <c r="W375" s="5"/>
      <c r="X375" s="5"/>
      <c r="Y375" s="5"/>
      <c r="Z375" s="5"/>
      <c r="AA375" s="5"/>
      <c r="AB375" s="7" t="s">
        <v>2585</v>
      </c>
      <c r="AC375" s="5" t="s">
        <v>1123</v>
      </c>
      <c r="AD375" s="1" t="s">
        <v>31</v>
      </c>
      <c r="AE375" s="1" t="s">
        <v>1021</v>
      </c>
      <c r="AL375"/>
    </row>
    <row r="376" spans="1:38" ht="15" customHeight="1" x14ac:dyDescent="0.3">
      <c r="A376" s="1" t="s">
        <v>1051</v>
      </c>
      <c r="C376" s="1" t="s">
        <v>1050</v>
      </c>
      <c r="D376" s="1" t="s">
        <v>30</v>
      </c>
      <c r="F376" s="1">
        <v>1</v>
      </c>
      <c r="G376" s="1">
        <v>10</v>
      </c>
      <c r="H376" s="1" t="str">
        <f>IF(OR(Table1[[#This Row],[Unit]]="W",Table1[[#This Row],[Unit]]="VAR",Table1[[#This Row],[Unit]]="VA",Table1[[#This Row],[Unit]]="Wh"),1000,
IF(OR(Table1[[#This Row],[Unit]]="MW",Table1[[#This Row],[Unit]]="MVAR",Table1[[#This Row],[Unit]]="MVA",Table1[[#This Row],[Unit]]="MWh",Table1[[#This Row],[Unit]]="kV"),0.001,
IF(OR(Table1[[#This Row],[Unit]]="mA",Table1[[#This Row],[Unit]]="mV"),1000,"")))</f>
        <v/>
      </c>
      <c r="J376" s="1">
        <f>IF(ISBLANK(Table1[[#This Row],[Scale]]),
IF(Table1[[#This Row],[FIMS Scale]]="","",Table1[[#This Row],[FIMS Scale]]),
IF(Table1[[#This Row],[FIMS Scale]]="",1/Table1[[#This Row],[Scale]],Table1[[#This Row],[FIMS Scale]]/Table1[[#This Row],[Scale]]))</f>
        <v>0.1</v>
      </c>
      <c r="K376" s="7">
        <f>IF(Table1[[#This Row],[Address Original]]&gt;0,Table1[[#This Row],[Address Original]]-40001,"")</f>
        <v>7405</v>
      </c>
      <c r="L376" s="1">
        <v>47406</v>
      </c>
      <c r="M376" s="1" t="s">
        <v>32</v>
      </c>
      <c r="O376" s="1"/>
      <c r="P376" s="5" t="s">
        <v>2264</v>
      </c>
      <c r="Q376" s="5"/>
      <c r="R376" s="5"/>
      <c r="S376" s="5"/>
      <c r="T376" s="5"/>
      <c r="U376" s="5"/>
      <c r="V376" s="5"/>
      <c r="W376" s="5"/>
      <c r="X376" s="5"/>
      <c r="Y376" s="5"/>
      <c r="Z376" s="5"/>
      <c r="AA376" s="5"/>
      <c r="AB376" s="7" t="s">
        <v>2585</v>
      </c>
      <c r="AC376" s="5" t="s">
        <v>1124</v>
      </c>
      <c r="AD376" s="1" t="s">
        <v>31</v>
      </c>
      <c r="AE376" s="1" t="s">
        <v>1021</v>
      </c>
      <c r="AL376"/>
    </row>
    <row r="377" spans="1:38" ht="15" customHeight="1" x14ac:dyDescent="0.3">
      <c r="A377" s="1" t="s">
        <v>1053</v>
      </c>
      <c r="C377" s="1" t="s">
        <v>1052</v>
      </c>
      <c r="D377" s="1" t="s">
        <v>30</v>
      </c>
      <c r="F377" s="1">
        <v>1</v>
      </c>
      <c r="H377" s="1" t="str">
        <f>IF(OR(Table1[[#This Row],[Unit]]="W",Table1[[#This Row],[Unit]]="VAR",Table1[[#This Row],[Unit]]="VA",Table1[[#This Row],[Unit]]="Wh"),1000,
IF(OR(Table1[[#This Row],[Unit]]="MW",Table1[[#This Row],[Unit]]="MVAR",Table1[[#This Row],[Unit]]="MVA",Table1[[#This Row],[Unit]]="MWh",Table1[[#This Row],[Unit]]="kV"),0.001,
IF(OR(Table1[[#This Row],[Unit]]="mA",Table1[[#This Row],[Unit]]="mV"),1000,"")))</f>
        <v/>
      </c>
      <c r="J377" s="1" t="str">
        <f>IF(ISBLANK(Table1[[#This Row],[Scale]]),
IF(Table1[[#This Row],[FIMS Scale]]="","",Table1[[#This Row],[FIMS Scale]]),
IF(Table1[[#This Row],[FIMS Scale]]="",1/Table1[[#This Row],[Scale]],Table1[[#This Row],[FIMS Scale]]/Table1[[#This Row],[Scale]]))</f>
        <v/>
      </c>
      <c r="K377" s="7">
        <f>IF(Table1[[#This Row],[Address Original]]&gt;0,Table1[[#This Row],[Address Original]]-40001,"")</f>
        <v>1060</v>
      </c>
      <c r="L377" s="1">
        <v>41061</v>
      </c>
      <c r="M377" s="1" t="s">
        <v>33</v>
      </c>
      <c r="O377" s="1"/>
      <c r="P377" s="5" t="s">
        <v>2265</v>
      </c>
      <c r="Q377" s="5"/>
      <c r="R377" s="5"/>
      <c r="S377" s="5"/>
      <c r="T377" s="5"/>
      <c r="U377" s="5"/>
      <c r="V377" s="5"/>
      <c r="W377" s="5"/>
      <c r="X377" s="5"/>
      <c r="Y377" s="5"/>
      <c r="Z377" s="5"/>
      <c r="AA377" s="5"/>
      <c r="AB377" s="7" t="s">
        <v>2585</v>
      </c>
      <c r="AC377" s="5" t="s">
        <v>1125</v>
      </c>
      <c r="AD377" s="1" t="s">
        <v>31</v>
      </c>
      <c r="AE377" s="1" t="s">
        <v>1024</v>
      </c>
      <c r="AL377"/>
    </row>
    <row r="378" spans="1:38" ht="15" customHeight="1" x14ac:dyDescent="0.3">
      <c r="A378" s="1" t="s">
        <v>1055</v>
      </c>
      <c r="C378" s="1" t="s">
        <v>1054</v>
      </c>
      <c r="D378" s="1" t="s">
        <v>30</v>
      </c>
      <c r="F378" s="1">
        <v>1</v>
      </c>
      <c r="H378" s="1" t="str">
        <f>IF(OR(Table1[[#This Row],[Unit]]="W",Table1[[#This Row],[Unit]]="VAR",Table1[[#This Row],[Unit]]="VA",Table1[[#This Row],[Unit]]="Wh"),1000,
IF(OR(Table1[[#This Row],[Unit]]="MW",Table1[[#This Row],[Unit]]="MVAR",Table1[[#This Row],[Unit]]="MVA",Table1[[#This Row],[Unit]]="MWh",Table1[[#This Row],[Unit]]="kV"),0.001,
IF(OR(Table1[[#This Row],[Unit]]="mA",Table1[[#This Row],[Unit]]="mV"),1000,"")))</f>
        <v/>
      </c>
      <c r="J378" s="1" t="str">
        <f>IF(ISBLANK(Table1[[#This Row],[Scale]]),
IF(Table1[[#This Row],[FIMS Scale]]="","",Table1[[#This Row],[FIMS Scale]]),
IF(Table1[[#This Row],[FIMS Scale]]="",1/Table1[[#This Row],[Scale]],Table1[[#This Row],[FIMS Scale]]/Table1[[#This Row],[Scale]]))</f>
        <v/>
      </c>
      <c r="K378" s="7">
        <f>IF(Table1[[#This Row],[Address Original]]&gt;0,Table1[[#This Row],[Address Original]]-40001,"")</f>
        <v>7406</v>
      </c>
      <c r="L378" s="1">
        <v>47407</v>
      </c>
      <c r="M378" s="1" t="s">
        <v>32</v>
      </c>
      <c r="O378" s="1"/>
      <c r="P378" s="5" t="s">
        <v>2266</v>
      </c>
      <c r="Q378" s="5"/>
      <c r="R378" s="5"/>
      <c r="S378" s="5"/>
      <c r="T378" s="5"/>
      <c r="U378" s="5"/>
      <c r="V378" s="5"/>
      <c r="W378" s="5"/>
      <c r="X378" s="5"/>
      <c r="Y378" s="5"/>
      <c r="Z378" s="5"/>
      <c r="AA378" s="5"/>
      <c r="AB378" s="7" t="s">
        <v>2585</v>
      </c>
      <c r="AC378" s="5" t="s">
        <v>1126</v>
      </c>
      <c r="AD378" s="1" t="s">
        <v>31</v>
      </c>
      <c r="AE378" s="1" t="s">
        <v>1024</v>
      </c>
      <c r="AL378"/>
    </row>
    <row r="379" spans="1:38" ht="15" customHeight="1" x14ac:dyDescent="0.3">
      <c r="A379" s="1" t="s">
        <v>1057</v>
      </c>
      <c r="C379" s="1" t="s">
        <v>1056</v>
      </c>
      <c r="D379" s="1" t="s">
        <v>30</v>
      </c>
      <c r="F379" s="1">
        <v>1</v>
      </c>
      <c r="H379" s="1" t="str">
        <f>IF(OR(Table1[[#This Row],[Unit]]="W",Table1[[#This Row],[Unit]]="VAR",Table1[[#This Row],[Unit]]="VA",Table1[[#This Row],[Unit]]="Wh"),1000,
IF(OR(Table1[[#This Row],[Unit]]="MW",Table1[[#This Row],[Unit]]="MVAR",Table1[[#This Row],[Unit]]="MVA",Table1[[#This Row],[Unit]]="MWh",Table1[[#This Row],[Unit]]="kV"),0.001,
IF(OR(Table1[[#This Row],[Unit]]="mA",Table1[[#This Row],[Unit]]="mV"),1000,"")))</f>
        <v/>
      </c>
      <c r="J379" s="1" t="str">
        <f>IF(ISBLANK(Table1[[#This Row],[Scale]]),
IF(Table1[[#This Row],[FIMS Scale]]="","",Table1[[#This Row],[FIMS Scale]]),
IF(Table1[[#This Row],[FIMS Scale]]="",1/Table1[[#This Row],[Scale]],Table1[[#This Row],[FIMS Scale]]/Table1[[#This Row],[Scale]]))</f>
        <v/>
      </c>
      <c r="K379" s="7">
        <f>IF(Table1[[#This Row],[Address Original]]&gt;0,Table1[[#This Row],[Address Original]]-40001,"")</f>
        <v>7407</v>
      </c>
      <c r="L379" s="1">
        <v>47408</v>
      </c>
      <c r="M379" s="1" t="s">
        <v>32</v>
      </c>
      <c r="O379" s="1"/>
      <c r="P379" s="5" t="s">
        <v>2267</v>
      </c>
      <c r="Q379" s="5"/>
      <c r="R379" s="5"/>
      <c r="S379" s="5"/>
      <c r="T379" s="5"/>
      <c r="U379" s="5"/>
      <c r="V379" s="5"/>
      <c r="W379" s="5"/>
      <c r="X379" s="5"/>
      <c r="Y379" s="5"/>
      <c r="Z379" s="5"/>
      <c r="AA379" s="5"/>
      <c r="AB379" s="7" t="s">
        <v>2585</v>
      </c>
      <c r="AC379" s="5" t="s">
        <v>1127</v>
      </c>
      <c r="AD379" s="1" t="s">
        <v>31</v>
      </c>
      <c r="AE379" s="1" t="s">
        <v>1024</v>
      </c>
      <c r="AL379"/>
    </row>
    <row r="380" spans="1:38" ht="15" customHeight="1" x14ac:dyDescent="0.3">
      <c r="A380" s="1" t="s">
        <v>1059</v>
      </c>
      <c r="C380" s="1" t="s">
        <v>1058</v>
      </c>
      <c r="D380" s="1" t="s">
        <v>30</v>
      </c>
      <c r="F380" s="1">
        <v>1</v>
      </c>
      <c r="H380" s="1" t="str">
        <f>IF(OR(Table1[[#This Row],[Unit]]="W",Table1[[#This Row],[Unit]]="VAR",Table1[[#This Row],[Unit]]="VA",Table1[[#This Row],[Unit]]="Wh"),1000,
IF(OR(Table1[[#This Row],[Unit]]="MW",Table1[[#This Row],[Unit]]="MVAR",Table1[[#This Row],[Unit]]="MVA",Table1[[#This Row],[Unit]]="MWh",Table1[[#This Row],[Unit]]="kV"),0.001,
IF(OR(Table1[[#This Row],[Unit]]="mA",Table1[[#This Row],[Unit]]="mV"),1000,"")))</f>
        <v/>
      </c>
      <c r="J380" s="1" t="str">
        <f>IF(ISBLANK(Table1[[#This Row],[Scale]]),
IF(Table1[[#This Row],[FIMS Scale]]="","",Table1[[#This Row],[FIMS Scale]]),
IF(Table1[[#This Row],[FIMS Scale]]="",1/Table1[[#This Row],[Scale]],Table1[[#This Row],[FIMS Scale]]/Table1[[#This Row],[Scale]]))</f>
        <v/>
      </c>
      <c r="K380" s="7">
        <f>IF(Table1[[#This Row],[Address Original]]&gt;0,Table1[[#This Row],[Address Original]]-40001,"")</f>
        <v>7408</v>
      </c>
      <c r="L380" s="1">
        <v>47409</v>
      </c>
      <c r="M380" s="1" t="s">
        <v>32</v>
      </c>
      <c r="O380" s="1"/>
      <c r="P380" s="5" t="s">
        <v>2268</v>
      </c>
      <c r="Q380" s="5"/>
      <c r="R380" s="5"/>
      <c r="S380" s="5"/>
      <c r="T380" s="5"/>
      <c r="U380" s="5"/>
      <c r="V380" s="5"/>
      <c r="W380" s="5"/>
      <c r="X380" s="5"/>
      <c r="Y380" s="5"/>
      <c r="Z380" s="5"/>
      <c r="AA380" s="5"/>
      <c r="AB380" s="7" t="s">
        <v>2585</v>
      </c>
      <c r="AC380" s="5" t="s">
        <v>1128</v>
      </c>
      <c r="AD380" s="1" t="s">
        <v>31</v>
      </c>
      <c r="AE380" s="1" t="s">
        <v>1024</v>
      </c>
      <c r="AL380"/>
    </row>
    <row r="381" spans="1:38" ht="15" customHeight="1" x14ac:dyDescent="0.3">
      <c r="A381" s="1" t="s">
        <v>1129</v>
      </c>
      <c r="C381" s="1" t="s">
        <v>1060</v>
      </c>
      <c r="D381" s="1" t="s">
        <v>30</v>
      </c>
      <c r="F381" s="1">
        <v>1</v>
      </c>
      <c r="H381" s="1" t="str">
        <f>IF(OR(Table1[[#This Row],[Unit]]="W",Table1[[#This Row],[Unit]]="VAR",Table1[[#This Row],[Unit]]="VA",Table1[[#This Row],[Unit]]="Wh"),1000,
IF(OR(Table1[[#This Row],[Unit]]="MW",Table1[[#This Row],[Unit]]="MVAR",Table1[[#This Row],[Unit]]="MVA",Table1[[#This Row],[Unit]]="MWh",Table1[[#This Row],[Unit]]="kV"),0.001,
IF(OR(Table1[[#This Row],[Unit]]="mA",Table1[[#This Row],[Unit]]="mV"),1000,"")))</f>
        <v/>
      </c>
      <c r="J381" s="1" t="str">
        <f>IF(ISBLANK(Table1[[#This Row],[Scale]]),
IF(Table1[[#This Row],[FIMS Scale]]="","",Table1[[#This Row],[FIMS Scale]]),
IF(Table1[[#This Row],[FIMS Scale]]="",1/Table1[[#This Row],[Scale]],Table1[[#This Row],[FIMS Scale]]/Table1[[#This Row],[Scale]]))</f>
        <v/>
      </c>
      <c r="K381" s="7">
        <f>IF(Table1[[#This Row],[Address Original]]&gt;0,Table1[[#This Row],[Address Original]]-40001,"")</f>
        <v>1061</v>
      </c>
      <c r="L381" s="1">
        <v>41062</v>
      </c>
      <c r="M381" s="1" t="s">
        <v>33</v>
      </c>
      <c r="O381" s="1"/>
      <c r="P381" s="5" t="s">
        <v>2269</v>
      </c>
      <c r="Q381" s="5"/>
      <c r="R381" s="5"/>
      <c r="S381" s="5"/>
      <c r="T381" s="5"/>
      <c r="U381" s="5"/>
      <c r="V381" s="5"/>
      <c r="W381" s="5"/>
      <c r="X381" s="5"/>
      <c r="Y381" s="5"/>
      <c r="Z381" s="5"/>
      <c r="AA381" s="5"/>
      <c r="AB381" s="7" t="s">
        <v>2585</v>
      </c>
      <c r="AC381" s="5" t="s">
        <v>1133</v>
      </c>
      <c r="AD381" s="1" t="s">
        <v>31</v>
      </c>
      <c r="AE381" s="1" t="s">
        <v>1024</v>
      </c>
      <c r="AL381"/>
    </row>
    <row r="382" spans="1:38" ht="15" customHeight="1" x14ac:dyDescent="0.3">
      <c r="A382" s="1" t="s">
        <v>1130</v>
      </c>
      <c r="C382" s="1" t="s">
        <v>1061</v>
      </c>
      <c r="D382" s="1" t="s">
        <v>30</v>
      </c>
      <c r="F382" s="1">
        <v>1</v>
      </c>
      <c r="H382" s="1" t="str">
        <f>IF(OR(Table1[[#This Row],[Unit]]="W",Table1[[#This Row],[Unit]]="VAR",Table1[[#This Row],[Unit]]="VA",Table1[[#This Row],[Unit]]="Wh"),1000,
IF(OR(Table1[[#This Row],[Unit]]="MW",Table1[[#This Row],[Unit]]="MVAR",Table1[[#This Row],[Unit]]="MVA",Table1[[#This Row],[Unit]]="MWh",Table1[[#This Row],[Unit]]="kV"),0.001,
IF(OR(Table1[[#This Row],[Unit]]="mA",Table1[[#This Row],[Unit]]="mV"),1000,"")))</f>
        <v/>
      </c>
      <c r="J382" s="1" t="str">
        <f>IF(ISBLANK(Table1[[#This Row],[Scale]]),
IF(Table1[[#This Row],[FIMS Scale]]="","",Table1[[#This Row],[FIMS Scale]]),
IF(Table1[[#This Row],[FIMS Scale]]="",1/Table1[[#This Row],[Scale]],Table1[[#This Row],[FIMS Scale]]/Table1[[#This Row],[Scale]]))</f>
        <v/>
      </c>
      <c r="K382" s="7">
        <f>IF(Table1[[#This Row],[Address Original]]&gt;0,Table1[[#This Row],[Address Original]]-40001,"")</f>
        <v>7409</v>
      </c>
      <c r="L382" s="1">
        <v>47410</v>
      </c>
      <c r="M382" s="1" t="s">
        <v>32</v>
      </c>
      <c r="O382" s="1"/>
      <c r="P382" s="5" t="s">
        <v>2270</v>
      </c>
      <c r="Q382" s="5"/>
      <c r="R382" s="5"/>
      <c r="S382" s="5"/>
      <c r="T382" s="5"/>
      <c r="U382" s="5"/>
      <c r="V382" s="5"/>
      <c r="W382" s="5"/>
      <c r="X382" s="5"/>
      <c r="Y382" s="5"/>
      <c r="Z382" s="5"/>
      <c r="AA382" s="5"/>
      <c r="AB382" s="7" t="s">
        <v>2585</v>
      </c>
      <c r="AC382" s="5" t="s">
        <v>1134</v>
      </c>
      <c r="AD382" s="1" t="s">
        <v>31</v>
      </c>
      <c r="AE382" s="1" t="s">
        <v>1024</v>
      </c>
      <c r="AL382"/>
    </row>
    <row r="383" spans="1:38" ht="15" customHeight="1" x14ac:dyDescent="0.3">
      <c r="A383" s="1" t="s">
        <v>1131</v>
      </c>
      <c r="C383" s="1" t="s">
        <v>1062</v>
      </c>
      <c r="D383" s="1" t="s">
        <v>30</v>
      </c>
      <c r="F383" s="1">
        <v>1</v>
      </c>
      <c r="H383" s="1" t="str">
        <f>IF(OR(Table1[[#This Row],[Unit]]="W",Table1[[#This Row],[Unit]]="VAR",Table1[[#This Row],[Unit]]="VA",Table1[[#This Row],[Unit]]="Wh"),1000,
IF(OR(Table1[[#This Row],[Unit]]="MW",Table1[[#This Row],[Unit]]="MVAR",Table1[[#This Row],[Unit]]="MVA",Table1[[#This Row],[Unit]]="MWh",Table1[[#This Row],[Unit]]="kV"),0.001,
IF(OR(Table1[[#This Row],[Unit]]="mA",Table1[[#This Row],[Unit]]="mV"),1000,"")))</f>
        <v/>
      </c>
      <c r="J383" s="1" t="str">
        <f>IF(ISBLANK(Table1[[#This Row],[Scale]]),
IF(Table1[[#This Row],[FIMS Scale]]="","",Table1[[#This Row],[FIMS Scale]]),
IF(Table1[[#This Row],[FIMS Scale]]="",1/Table1[[#This Row],[Scale]],Table1[[#This Row],[FIMS Scale]]/Table1[[#This Row],[Scale]]))</f>
        <v/>
      </c>
      <c r="K383" s="7">
        <f>IF(Table1[[#This Row],[Address Original]]&gt;0,Table1[[#This Row],[Address Original]]-40001,"")</f>
        <v>7410</v>
      </c>
      <c r="L383" s="1">
        <v>47411</v>
      </c>
      <c r="M383" s="1" t="s">
        <v>32</v>
      </c>
      <c r="O383" s="1"/>
      <c r="P383" s="5" t="s">
        <v>2271</v>
      </c>
      <c r="Q383" s="5"/>
      <c r="R383" s="5"/>
      <c r="S383" s="5"/>
      <c r="T383" s="5"/>
      <c r="U383" s="5"/>
      <c r="V383" s="5"/>
      <c r="W383" s="5"/>
      <c r="X383" s="5"/>
      <c r="Y383" s="5"/>
      <c r="Z383" s="5"/>
      <c r="AA383" s="5"/>
      <c r="AB383" s="7" t="s">
        <v>2585</v>
      </c>
      <c r="AC383" s="5" t="s">
        <v>1135</v>
      </c>
      <c r="AD383" s="1" t="s">
        <v>31</v>
      </c>
      <c r="AE383" s="1" t="s">
        <v>1024</v>
      </c>
      <c r="AL383"/>
    </row>
    <row r="384" spans="1:38" ht="15" customHeight="1" x14ac:dyDescent="0.3">
      <c r="A384" s="1" t="s">
        <v>1132</v>
      </c>
      <c r="C384" s="1" t="s">
        <v>1063</v>
      </c>
      <c r="D384" s="1" t="s">
        <v>30</v>
      </c>
      <c r="F384" s="1">
        <v>1</v>
      </c>
      <c r="H384" s="1" t="str">
        <f>IF(OR(Table1[[#This Row],[Unit]]="W",Table1[[#This Row],[Unit]]="VAR",Table1[[#This Row],[Unit]]="VA",Table1[[#This Row],[Unit]]="Wh"),1000,
IF(OR(Table1[[#This Row],[Unit]]="MW",Table1[[#This Row],[Unit]]="MVAR",Table1[[#This Row],[Unit]]="MVA",Table1[[#This Row],[Unit]]="MWh",Table1[[#This Row],[Unit]]="kV"),0.001,
IF(OR(Table1[[#This Row],[Unit]]="mA",Table1[[#This Row],[Unit]]="mV"),1000,"")))</f>
        <v/>
      </c>
      <c r="J384" s="1" t="str">
        <f>IF(ISBLANK(Table1[[#This Row],[Scale]]),
IF(Table1[[#This Row],[FIMS Scale]]="","",Table1[[#This Row],[FIMS Scale]]),
IF(Table1[[#This Row],[FIMS Scale]]="",1/Table1[[#This Row],[Scale]],Table1[[#This Row],[FIMS Scale]]/Table1[[#This Row],[Scale]]))</f>
        <v/>
      </c>
      <c r="K384" s="7">
        <f>IF(Table1[[#This Row],[Address Original]]&gt;0,Table1[[#This Row],[Address Original]]-40001,"")</f>
        <v>7411</v>
      </c>
      <c r="L384" s="1">
        <v>47412</v>
      </c>
      <c r="M384" s="1" t="s">
        <v>32</v>
      </c>
      <c r="O384" s="1"/>
      <c r="P384" s="5" t="s">
        <v>2272</v>
      </c>
      <c r="Q384" s="5"/>
      <c r="R384" s="5"/>
      <c r="S384" s="5"/>
      <c r="T384" s="5"/>
      <c r="U384" s="5"/>
      <c r="V384" s="5"/>
      <c r="W384" s="5"/>
      <c r="X384" s="5"/>
      <c r="Y384" s="5"/>
      <c r="Z384" s="5"/>
      <c r="AA384" s="5"/>
      <c r="AB384" s="7" t="s">
        <v>2585</v>
      </c>
      <c r="AC384" s="5" t="s">
        <v>1136</v>
      </c>
      <c r="AD384" s="1" t="s">
        <v>31</v>
      </c>
      <c r="AE384" s="1" t="s">
        <v>1024</v>
      </c>
      <c r="AL384"/>
    </row>
    <row r="385" spans="1:38" ht="15" customHeight="1" x14ac:dyDescent="0.3">
      <c r="A385" s="1" t="s">
        <v>1065</v>
      </c>
      <c r="C385" s="1" t="s">
        <v>1064</v>
      </c>
      <c r="D385" s="1" t="s">
        <v>30</v>
      </c>
      <c r="F385" s="1">
        <v>1</v>
      </c>
      <c r="H385" s="1" t="str">
        <f>IF(OR(Table1[[#This Row],[Unit]]="W",Table1[[#This Row],[Unit]]="VAR",Table1[[#This Row],[Unit]]="VA",Table1[[#This Row],[Unit]]="Wh"),1000,
IF(OR(Table1[[#This Row],[Unit]]="MW",Table1[[#This Row],[Unit]]="MVAR",Table1[[#This Row],[Unit]]="MVA",Table1[[#This Row],[Unit]]="MWh",Table1[[#This Row],[Unit]]="kV"),0.001,
IF(OR(Table1[[#This Row],[Unit]]="mA",Table1[[#This Row],[Unit]]="mV"),1000,"")))</f>
        <v/>
      </c>
      <c r="J385" s="1" t="str">
        <f>IF(ISBLANK(Table1[[#This Row],[Scale]]),
IF(Table1[[#This Row],[FIMS Scale]]="","",Table1[[#This Row],[FIMS Scale]]),
IF(Table1[[#This Row],[FIMS Scale]]="",1/Table1[[#This Row],[Scale]],Table1[[#This Row],[FIMS Scale]]/Table1[[#This Row],[Scale]]))</f>
        <v/>
      </c>
      <c r="K385" s="7">
        <f>IF(Table1[[#This Row],[Address Original]]&gt;0,Table1[[#This Row],[Address Original]]-40001,"")</f>
        <v>7412</v>
      </c>
      <c r="L385" s="1">
        <v>47413</v>
      </c>
      <c r="M385" s="1" t="s">
        <v>32</v>
      </c>
      <c r="O385" s="1"/>
      <c r="P385" s="5" t="s">
        <v>2273</v>
      </c>
      <c r="Q385" s="5"/>
      <c r="R385" s="5"/>
      <c r="S385" s="5"/>
      <c r="T385" s="5"/>
      <c r="U385" s="5"/>
      <c r="V385" s="5"/>
      <c r="W385" s="5"/>
      <c r="X385" s="5"/>
      <c r="Y385" s="5"/>
      <c r="Z385" s="5"/>
      <c r="AA385" s="5"/>
      <c r="AB385" s="7" t="s">
        <v>2585</v>
      </c>
      <c r="AC385" s="5" t="s">
        <v>1137</v>
      </c>
      <c r="AD385" s="1" t="s">
        <v>31</v>
      </c>
      <c r="AE385" s="1" t="s">
        <v>1024</v>
      </c>
      <c r="AL385"/>
    </row>
    <row r="386" spans="1:38" ht="15" customHeight="1" x14ac:dyDescent="0.3">
      <c r="A386" s="1" t="s">
        <v>1067</v>
      </c>
      <c r="C386" s="1" t="s">
        <v>1066</v>
      </c>
      <c r="D386" s="1" t="s">
        <v>30</v>
      </c>
      <c r="F386" s="1">
        <v>1</v>
      </c>
      <c r="H386" s="1" t="str">
        <f>IF(OR(Table1[[#This Row],[Unit]]="W",Table1[[#This Row],[Unit]]="VAR",Table1[[#This Row],[Unit]]="VA",Table1[[#This Row],[Unit]]="Wh"),1000,
IF(OR(Table1[[#This Row],[Unit]]="MW",Table1[[#This Row],[Unit]]="MVAR",Table1[[#This Row],[Unit]]="MVA",Table1[[#This Row],[Unit]]="MWh",Table1[[#This Row],[Unit]]="kV"),0.001,
IF(OR(Table1[[#This Row],[Unit]]="mA",Table1[[#This Row],[Unit]]="mV"),1000,"")))</f>
        <v/>
      </c>
      <c r="J386" s="1" t="str">
        <f>IF(ISBLANK(Table1[[#This Row],[Scale]]),
IF(Table1[[#This Row],[FIMS Scale]]="","",Table1[[#This Row],[FIMS Scale]]),
IF(Table1[[#This Row],[FIMS Scale]]="",1/Table1[[#This Row],[Scale]],Table1[[#This Row],[FIMS Scale]]/Table1[[#This Row],[Scale]]))</f>
        <v/>
      </c>
      <c r="K386" s="7">
        <f>IF(Table1[[#This Row],[Address Original]]&gt;0,Table1[[#This Row],[Address Original]]-40001,"")</f>
        <v>7413</v>
      </c>
      <c r="L386" s="1">
        <v>47414</v>
      </c>
      <c r="M386" s="1" t="s">
        <v>32</v>
      </c>
      <c r="O386" s="1"/>
      <c r="P386" s="5" t="s">
        <v>2274</v>
      </c>
      <c r="Q386" s="5"/>
      <c r="R386" s="5"/>
      <c r="S386" s="5"/>
      <c r="T386" s="5"/>
      <c r="U386" s="5"/>
      <c r="V386" s="5"/>
      <c r="W386" s="5"/>
      <c r="X386" s="5"/>
      <c r="Y386" s="5"/>
      <c r="Z386" s="5"/>
      <c r="AA386" s="5"/>
      <c r="AB386" s="7" t="s">
        <v>2585</v>
      </c>
      <c r="AC386" s="5" t="s">
        <v>1138</v>
      </c>
      <c r="AD386" s="1" t="s">
        <v>31</v>
      </c>
      <c r="AE386" s="1" t="s">
        <v>1024</v>
      </c>
      <c r="AL386"/>
    </row>
    <row r="387" spans="1:38" s="7" customFormat="1" ht="15" customHeight="1" x14ac:dyDescent="0.3">
      <c r="A387" s="1" t="s">
        <v>1069</v>
      </c>
      <c r="B387" s="1"/>
      <c r="C387" s="1" t="s">
        <v>1068</v>
      </c>
      <c r="D387" s="1" t="s">
        <v>30</v>
      </c>
      <c r="E387" s="1"/>
      <c r="F387" s="1">
        <v>1</v>
      </c>
      <c r="G387" s="1"/>
      <c r="H387" s="1" t="str">
        <f>IF(OR(Table1[[#This Row],[Unit]]="W",Table1[[#This Row],[Unit]]="VAR",Table1[[#This Row],[Unit]]="VA",Table1[[#This Row],[Unit]]="Wh"),1000,
IF(OR(Table1[[#This Row],[Unit]]="MW",Table1[[#This Row],[Unit]]="MVAR",Table1[[#This Row],[Unit]]="MVA",Table1[[#This Row],[Unit]]="MWh",Table1[[#This Row],[Unit]]="kV"),0.001,
IF(OR(Table1[[#This Row],[Unit]]="mA",Table1[[#This Row],[Unit]]="mV"),1000,"")))</f>
        <v/>
      </c>
      <c r="I387" s="1"/>
      <c r="J387" s="1" t="str">
        <f>IF(ISBLANK(Table1[[#This Row],[Scale]]),
IF(Table1[[#This Row],[FIMS Scale]]="","",Table1[[#This Row],[FIMS Scale]]),
IF(Table1[[#This Row],[FIMS Scale]]="",1/Table1[[#This Row],[Scale]],Table1[[#This Row],[FIMS Scale]]/Table1[[#This Row],[Scale]]))</f>
        <v/>
      </c>
      <c r="K387" s="7">
        <f>IF(Table1[[#This Row],[Address Original]]&gt;0,Table1[[#This Row],[Address Original]]-40001,"")</f>
        <v>7414</v>
      </c>
      <c r="L387" s="1">
        <v>47415</v>
      </c>
      <c r="M387" s="1" t="s">
        <v>32</v>
      </c>
      <c r="N387" s="1"/>
      <c r="O387" s="1"/>
      <c r="P387" s="5" t="s">
        <v>2275</v>
      </c>
      <c r="Q387" s="5"/>
      <c r="R387" s="5"/>
      <c r="S387" s="5"/>
      <c r="T387" s="5"/>
      <c r="U387" s="5"/>
      <c r="V387" s="5"/>
      <c r="W387" s="5"/>
      <c r="X387" s="5"/>
      <c r="Y387" s="5"/>
      <c r="Z387" s="5"/>
      <c r="AA387" s="5"/>
      <c r="AB387" s="7" t="s">
        <v>2585</v>
      </c>
      <c r="AC387" s="5" t="s">
        <v>1139</v>
      </c>
      <c r="AD387" s="1" t="s">
        <v>31</v>
      </c>
      <c r="AE387" s="1" t="s">
        <v>1024</v>
      </c>
      <c r="AF387" s="1"/>
      <c r="AG387" s="1"/>
      <c r="AH387" s="1"/>
      <c r="AI387" s="1"/>
      <c r="AJ387" s="1"/>
      <c r="AK387"/>
      <c r="AL387"/>
    </row>
    <row r="388" spans="1:38" customFormat="1" ht="18" thickBot="1" x14ac:dyDescent="0.4">
      <c r="A388" s="17" t="s">
        <v>1921</v>
      </c>
      <c r="B388" s="17"/>
      <c r="C388" s="17"/>
      <c r="D388" s="17"/>
      <c r="E388" s="17"/>
      <c r="F388" s="17"/>
      <c r="G388" s="17"/>
      <c r="H388" s="17" t="str">
        <f>IF(OR(Table1[[#This Row],[Unit]]="W",Table1[[#This Row],[Unit]]="VAR",Table1[[#This Row],[Unit]]="VA",Table1[[#This Row],[Unit]]="Wh"),1000,
IF(OR(Table1[[#This Row],[Unit]]="MW",Table1[[#This Row],[Unit]]="MVAR",Table1[[#This Row],[Unit]]="MVA",Table1[[#This Row],[Unit]]="MWh",Table1[[#This Row],[Unit]]="kV"),0.001,
IF(OR(Table1[[#This Row],[Unit]]="mA",Table1[[#This Row],[Unit]]="mV"),1000,"")))</f>
        <v/>
      </c>
      <c r="I388" s="18"/>
      <c r="J388" s="17" t="str">
        <f>IF(ISBLANK(Table1[[#This Row],[Scale]]),
IF(Table1[[#This Row],[FIMS Scale]]="","",Table1[[#This Row],[FIMS Scale]]),
IF(Table1[[#This Row],[FIMS Scale]]="",1/Table1[[#This Row],[Scale]],Table1[[#This Row],[FIMS Scale]]/Table1[[#This Row],[Scale]]))</f>
        <v/>
      </c>
      <c r="K388" s="17" t="str">
        <f>IF(Table1[[#This Row],[Address Original]]&gt;0,Table1[[#This Row],[Address Original]]-40001,"")</f>
        <v/>
      </c>
      <c r="L388" s="17"/>
      <c r="M388" s="17"/>
      <c r="N388" s="17"/>
      <c r="O388" s="17"/>
      <c r="P388" s="17"/>
      <c r="Q388" s="17" t="s">
        <v>2583</v>
      </c>
      <c r="R388" s="17"/>
      <c r="S388" s="17"/>
      <c r="T388" s="17"/>
      <c r="U388" s="17"/>
      <c r="V388" s="17"/>
      <c r="W388" s="17">
        <v>500</v>
      </c>
      <c r="X388" s="17">
        <v>20</v>
      </c>
      <c r="Y388" s="17">
        <v>98</v>
      </c>
      <c r="Z388" s="17"/>
      <c r="AA388" s="17"/>
      <c r="AB388" s="17"/>
      <c r="AC388" s="17"/>
      <c r="AD388" s="17"/>
      <c r="AE388" s="17"/>
      <c r="AF388" s="17"/>
      <c r="AG388" s="17"/>
      <c r="AH388" s="17"/>
      <c r="AI388" s="17"/>
    </row>
    <row r="389" spans="1:38" ht="15" customHeight="1" thickTop="1" x14ac:dyDescent="0.3">
      <c r="A389" s="1" t="s">
        <v>1142</v>
      </c>
      <c r="C389" s="1" t="s">
        <v>1070</v>
      </c>
      <c r="D389" s="1" t="s">
        <v>30</v>
      </c>
      <c r="F389" s="1">
        <v>1</v>
      </c>
      <c r="H389" s="1" t="str">
        <f>IF(OR(Table1[[#This Row],[Unit]]="W",Table1[[#This Row],[Unit]]="VAR",Table1[[#This Row],[Unit]]="VA",Table1[[#This Row],[Unit]]="Wh"),1000,
IF(OR(Table1[[#This Row],[Unit]]="MW",Table1[[#This Row],[Unit]]="MVAR",Table1[[#This Row],[Unit]]="MVA",Table1[[#This Row],[Unit]]="MWh",Table1[[#This Row],[Unit]]="kV"),0.001,
IF(OR(Table1[[#This Row],[Unit]]="mA",Table1[[#This Row],[Unit]]="mV"),1000,"")))</f>
        <v/>
      </c>
      <c r="J389" s="1" t="str">
        <f>IF(ISBLANK(Table1[[#This Row],[Scale]]),
IF(Table1[[#This Row],[FIMS Scale]]="","",Table1[[#This Row],[FIMS Scale]]),
IF(Table1[[#This Row],[FIMS Scale]]="",1/Table1[[#This Row],[Scale]],Table1[[#This Row],[FIMS Scale]]/Table1[[#This Row],[Scale]]))</f>
        <v/>
      </c>
      <c r="K389" s="7">
        <f>IF(Table1[[#This Row],[Address Original]]&gt;0,Table1[[#This Row],[Address Original]]-40001,"")</f>
        <v>1102</v>
      </c>
      <c r="L389" s="1">
        <v>41103</v>
      </c>
      <c r="M389" s="1" t="s">
        <v>32</v>
      </c>
      <c r="O389" s="1"/>
      <c r="P389" s="5" t="s">
        <v>2276</v>
      </c>
      <c r="Q389" s="5"/>
      <c r="R389" s="5"/>
      <c r="S389" s="5"/>
      <c r="T389" s="5"/>
      <c r="U389" s="5"/>
      <c r="V389" s="5"/>
      <c r="W389" s="5"/>
      <c r="X389" s="5"/>
      <c r="Y389" s="5"/>
      <c r="Z389" s="5"/>
      <c r="AA389" s="5"/>
      <c r="AB389" s="7" t="s">
        <v>2585</v>
      </c>
      <c r="AC389" s="5" t="s">
        <v>1148</v>
      </c>
      <c r="AD389" s="1" t="s">
        <v>31</v>
      </c>
      <c r="AE389" s="1" t="s">
        <v>1024</v>
      </c>
      <c r="AL389"/>
    </row>
    <row r="390" spans="1:38" ht="15" customHeight="1" x14ac:dyDescent="0.3">
      <c r="A390" s="1" t="s">
        <v>1143</v>
      </c>
      <c r="C390" s="1" t="s">
        <v>1073</v>
      </c>
      <c r="D390" s="1" t="s">
        <v>30</v>
      </c>
      <c r="F390" s="1">
        <v>1</v>
      </c>
      <c r="H390" s="1" t="str">
        <f>IF(OR(Table1[[#This Row],[Unit]]="W",Table1[[#This Row],[Unit]]="VAR",Table1[[#This Row],[Unit]]="VA",Table1[[#This Row],[Unit]]="Wh"),1000,
IF(OR(Table1[[#This Row],[Unit]]="MW",Table1[[#This Row],[Unit]]="MVAR",Table1[[#This Row],[Unit]]="MVA",Table1[[#This Row],[Unit]]="MWh",Table1[[#This Row],[Unit]]="kV"),0.001,
IF(OR(Table1[[#This Row],[Unit]]="mA",Table1[[#This Row],[Unit]]="mV"),1000,"")))</f>
        <v/>
      </c>
      <c r="J390" s="1" t="str">
        <f>IF(ISBLANK(Table1[[#This Row],[Scale]]),
IF(Table1[[#This Row],[FIMS Scale]]="","",Table1[[#This Row],[FIMS Scale]]),
IF(Table1[[#This Row],[FIMS Scale]]="",1/Table1[[#This Row],[Scale]],Table1[[#This Row],[FIMS Scale]]/Table1[[#This Row],[Scale]]))</f>
        <v/>
      </c>
      <c r="K390" s="7">
        <f>IF(Table1[[#This Row],[Address Original]]&gt;0,Table1[[#This Row],[Address Original]]-40001,"")</f>
        <v>1103</v>
      </c>
      <c r="L390" s="1">
        <v>41104</v>
      </c>
      <c r="M390" s="1" t="s">
        <v>32</v>
      </c>
      <c r="O390" s="1"/>
      <c r="P390" s="5" t="s">
        <v>2277</v>
      </c>
      <c r="Q390" s="5"/>
      <c r="R390" s="5"/>
      <c r="S390" s="5"/>
      <c r="T390" s="5"/>
      <c r="U390" s="5"/>
      <c r="V390" s="5"/>
      <c r="W390" s="5"/>
      <c r="X390" s="5"/>
      <c r="Y390" s="5"/>
      <c r="Z390" s="5"/>
      <c r="AA390" s="5"/>
      <c r="AB390" s="7" t="s">
        <v>2585</v>
      </c>
      <c r="AC390" s="5" t="s">
        <v>1149</v>
      </c>
      <c r="AD390" s="1" t="s">
        <v>31</v>
      </c>
      <c r="AE390" s="1" t="s">
        <v>1071</v>
      </c>
      <c r="AL390"/>
    </row>
    <row r="391" spans="1:38" ht="15" customHeight="1" x14ac:dyDescent="0.3">
      <c r="A391" s="1" t="s">
        <v>1075</v>
      </c>
      <c r="C391" s="1" t="s">
        <v>1074</v>
      </c>
      <c r="D391" s="1" t="s">
        <v>30</v>
      </c>
      <c r="F391" s="1">
        <v>1</v>
      </c>
      <c r="H391" s="1" t="str">
        <f>IF(OR(Table1[[#This Row],[Unit]]="W",Table1[[#This Row],[Unit]]="VAR",Table1[[#This Row],[Unit]]="VA",Table1[[#This Row],[Unit]]="Wh"),1000,
IF(OR(Table1[[#This Row],[Unit]]="MW",Table1[[#This Row],[Unit]]="MVAR",Table1[[#This Row],[Unit]]="MVA",Table1[[#This Row],[Unit]]="MWh",Table1[[#This Row],[Unit]]="kV"),0.001,
IF(OR(Table1[[#This Row],[Unit]]="mA",Table1[[#This Row],[Unit]]="mV"),1000,"")))</f>
        <v/>
      </c>
      <c r="J391" s="1" t="str">
        <f>IF(ISBLANK(Table1[[#This Row],[Scale]]),
IF(Table1[[#This Row],[FIMS Scale]]="","",Table1[[#This Row],[FIMS Scale]]),
IF(Table1[[#This Row],[FIMS Scale]]="",1/Table1[[#This Row],[Scale]],Table1[[#This Row],[FIMS Scale]]/Table1[[#This Row],[Scale]]))</f>
        <v/>
      </c>
      <c r="K391" s="7">
        <f>IF(Table1[[#This Row],[Address Original]]&gt;0,Table1[[#This Row],[Address Original]]-40001,"")</f>
        <v>1104</v>
      </c>
      <c r="L391" s="1">
        <v>41105</v>
      </c>
      <c r="M391" s="1" t="s">
        <v>32</v>
      </c>
      <c r="O391" s="1"/>
      <c r="P391" s="5" t="s">
        <v>2278</v>
      </c>
      <c r="Q391" s="5"/>
      <c r="R391" s="5"/>
      <c r="S391" s="5"/>
      <c r="T391" s="5"/>
      <c r="U391" s="5"/>
      <c r="V391" s="5"/>
      <c r="W391" s="5"/>
      <c r="X391" s="5"/>
      <c r="Y391" s="5"/>
      <c r="Z391" s="5"/>
      <c r="AA391" s="5"/>
      <c r="AB391" s="7" t="s">
        <v>2585</v>
      </c>
      <c r="AC391" s="5" t="s">
        <v>1150</v>
      </c>
      <c r="AD391" s="1" t="s">
        <v>31</v>
      </c>
      <c r="AE391" s="1" t="s">
        <v>1071</v>
      </c>
      <c r="AL391"/>
    </row>
    <row r="392" spans="1:38" ht="15" customHeight="1" x14ac:dyDescent="0.3">
      <c r="A392" s="1" t="s">
        <v>1144</v>
      </c>
      <c r="C392" s="1" t="s">
        <v>1076</v>
      </c>
      <c r="D392" s="1" t="s">
        <v>30</v>
      </c>
      <c r="F392" s="1">
        <v>1</v>
      </c>
      <c r="H392" s="1" t="str">
        <f>IF(OR(Table1[[#This Row],[Unit]]="W",Table1[[#This Row],[Unit]]="VAR",Table1[[#This Row],[Unit]]="VA",Table1[[#This Row],[Unit]]="Wh"),1000,
IF(OR(Table1[[#This Row],[Unit]]="MW",Table1[[#This Row],[Unit]]="MVAR",Table1[[#This Row],[Unit]]="MVA",Table1[[#This Row],[Unit]]="MWh",Table1[[#This Row],[Unit]]="kV"),0.001,
IF(OR(Table1[[#This Row],[Unit]]="mA",Table1[[#This Row],[Unit]]="mV"),1000,"")))</f>
        <v/>
      </c>
      <c r="J392" s="1" t="str">
        <f>IF(ISBLANK(Table1[[#This Row],[Scale]]),
IF(Table1[[#This Row],[FIMS Scale]]="","",Table1[[#This Row],[FIMS Scale]]),
IF(Table1[[#This Row],[FIMS Scale]]="",1/Table1[[#This Row],[Scale]],Table1[[#This Row],[FIMS Scale]]/Table1[[#This Row],[Scale]]))</f>
        <v/>
      </c>
      <c r="K392" s="7">
        <f>IF(Table1[[#This Row],[Address Original]]&gt;0,Table1[[#This Row],[Address Original]]-40001,"")</f>
        <v>1105</v>
      </c>
      <c r="L392" s="1">
        <v>41106</v>
      </c>
      <c r="M392" s="1" t="s">
        <v>32</v>
      </c>
      <c r="O392" s="1"/>
      <c r="P392" s="5" t="s">
        <v>2279</v>
      </c>
      <c r="Q392" s="5"/>
      <c r="R392" s="5"/>
      <c r="S392" s="5"/>
      <c r="T392" s="5"/>
      <c r="U392" s="5"/>
      <c r="V392" s="5"/>
      <c r="W392" s="5"/>
      <c r="X392" s="5"/>
      <c r="Y392" s="5"/>
      <c r="Z392" s="5"/>
      <c r="AA392" s="5"/>
      <c r="AB392" s="7" t="s">
        <v>2585</v>
      </c>
      <c r="AC392" s="5" t="s">
        <v>1151</v>
      </c>
      <c r="AD392" s="1" t="s">
        <v>31</v>
      </c>
      <c r="AE392" s="1" t="s">
        <v>1024</v>
      </c>
      <c r="AL392"/>
    </row>
    <row r="393" spans="1:38" ht="15" customHeight="1" x14ac:dyDescent="0.3">
      <c r="A393" s="1" t="s">
        <v>1145</v>
      </c>
      <c r="C393" s="1" t="s">
        <v>1077</v>
      </c>
      <c r="D393" s="1" t="s">
        <v>30</v>
      </c>
      <c r="F393" s="1">
        <v>1</v>
      </c>
      <c r="H393" s="1" t="str">
        <f>IF(OR(Table1[[#This Row],[Unit]]="W",Table1[[#This Row],[Unit]]="VAR",Table1[[#This Row],[Unit]]="VA",Table1[[#This Row],[Unit]]="Wh"),1000,
IF(OR(Table1[[#This Row],[Unit]]="MW",Table1[[#This Row],[Unit]]="MVAR",Table1[[#This Row],[Unit]]="MVA",Table1[[#This Row],[Unit]]="MWh",Table1[[#This Row],[Unit]]="kV"),0.001,
IF(OR(Table1[[#This Row],[Unit]]="mA",Table1[[#This Row],[Unit]]="mV"),1000,"")))</f>
        <v/>
      </c>
      <c r="J393" s="1" t="str">
        <f>IF(ISBLANK(Table1[[#This Row],[Scale]]),
IF(Table1[[#This Row],[FIMS Scale]]="","",Table1[[#This Row],[FIMS Scale]]),
IF(Table1[[#This Row],[FIMS Scale]]="",1/Table1[[#This Row],[Scale]],Table1[[#This Row],[FIMS Scale]]/Table1[[#This Row],[Scale]]))</f>
        <v/>
      </c>
      <c r="K393" s="7">
        <f>IF(Table1[[#This Row],[Address Original]]&gt;0,Table1[[#This Row],[Address Original]]-40001,"")</f>
        <v>1106</v>
      </c>
      <c r="L393" s="1">
        <v>41107</v>
      </c>
      <c r="M393" s="1" t="s">
        <v>32</v>
      </c>
      <c r="O393" s="1"/>
      <c r="P393" s="5" t="s">
        <v>2280</v>
      </c>
      <c r="Q393" s="5"/>
      <c r="R393" s="5"/>
      <c r="S393" s="5"/>
      <c r="T393" s="5"/>
      <c r="U393" s="5"/>
      <c r="V393" s="5"/>
      <c r="W393" s="5"/>
      <c r="X393" s="5"/>
      <c r="Y393" s="5"/>
      <c r="Z393" s="5"/>
      <c r="AA393" s="5"/>
      <c r="AB393" s="7" t="s">
        <v>2585</v>
      </c>
      <c r="AC393" s="5" t="s">
        <v>1152</v>
      </c>
      <c r="AD393" s="1" t="s">
        <v>31</v>
      </c>
      <c r="AE393" s="1" t="s">
        <v>1024</v>
      </c>
      <c r="AL393"/>
    </row>
    <row r="394" spans="1:38" ht="15" customHeight="1" x14ac:dyDescent="0.3">
      <c r="A394" s="1" t="s">
        <v>1146</v>
      </c>
      <c r="C394" s="1" t="s">
        <v>1078</v>
      </c>
      <c r="D394" s="1" t="s">
        <v>30</v>
      </c>
      <c r="F394" s="1">
        <v>1</v>
      </c>
      <c r="H394" s="1" t="str">
        <f>IF(OR(Table1[[#This Row],[Unit]]="W",Table1[[#This Row],[Unit]]="VAR",Table1[[#This Row],[Unit]]="VA",Table1[[#This Row],[Unit]]="Wh"),1000,
IF(OR(Table1[[#This Row],[Unit]]="MW",Table1[[#This Row],[Unit]]="MVAR",Table1[[#This Row],[Unit]]="MVA",Table1[[#This Row],[Unit]]="MWh",Table1[[#This Row],[Unit]]="kV"),0.001,
IF(OR(Table1[[#This Row],[Unit]]="mA",Table1[[#This Row],[Unit]]="mV"),1000,"")))</f>
        <v/>
      </c>
      <c r="J394" s="1" t="str">
        <f>IF(ISBLANK(Table1[[#This Row],[Scale]]),
IF(Table1[[#This Row],[FIMS Scale]]="","",Table1[[#This Row],[FIMS Scale]]),
IF(Table1[[#This Row],[FIMS Scale]]="",1/Table1[[#This Row],[Scale]],Table1[[#This Row],[FIMS Scale]]/Table1[[#This Row],[Scale]]))</f>
        <v/>
      </c>
      <c r="K394" s="7">
        <f>IF(Table1[[#This Row],[Address Original]]&gt;0,Table1[[#This Row],[Address Original]]-40001,"")</f>
        <v>1107</v>
      </c>
      <c r="L394" s="1">
        <v>41108</v>
      </c>
      <c r="M394" s="1" t="s">
        <v>32</v>
      </c>
      <c r="O394" s="1"/>
      <c r="P394" s="5" t="s">
        <v>2281</v>
      </c>
      <c r="Q394" s="5"/>
      <c r="R394" s="5"/>
      <c r="S394" s="5"/>
      <c r="T394" s="5"/>
      <c r="U394" s="5"/>
      <c r="V394" s="5"/>
      <c r="W394" s="5"/>
      <c r="X394" s="5"/>
      <c r="Y394" s="5"/>
      <c r="Z394" s="5"/>
      <c r="AA394" s="5"/>
      <c r="AB394" s="7" t="s">
        <v>2585</v>
      </c>
      <c r="AC394" s="5" t="s">
        <v>1153</v>
      </c>
      <c r="AD394" s="1" t="s">
        <v>31</v>
      </c>
      <c r="AE394" s="1" t="s">
        <v>1024</v>
      </c>
      <c r="AL394"/>
    </row>
    <row r="395" spans="1:38" ht="15" customHeight="1" x14ac:dyDescent="0.3">
      <c r="A395" s="1" t="s">
        <v>1147</v>
      </c>
      <c r="C395" s="1" t="s">
        <v>1079</v>
      </c>
      <c r="D395" s="1" t="s">
        <v>30</v>
      </c>
      <c r="F395" s="1">
        <v>1</v>
      </c>
      <c r="H395" s="1" t="str">
        <f>IF(OR(Table1[[#This Row],[Unit]]="W",Table1[[#This Row],[Unit]]="VAR",Table1[[#This Row],[Unit]]="VA",Table1[[#This Row],[Unit]]="Wh"),1000,
IF(OR(Table1[[#This Row],[Unit]]="MW",Table1[[#This Row],[Unit]]="MVAR",Table1[[#This Row],[Unit]]="MVA",Table1[[#This Row],[Unit]]="MWh",Table1[[#This Row],[Unit]]="kV"),0.001,
IF(OR(Table1[[#This Row],[Unit]]="mA",Table1[[#This Row],[Unit]]="mV"),1000,"")))</f>
        <v/>
      </c>
      <c r="J395" s="1" t="str">
        <f>IF(ISBLANK(Table1[[#This Row],[Scale]]),
IF(Table1[[#This Row],[FIMS Scale]]="","",Table1[[#This Row],[FIMS Scale]]),
IF(Table1[[#This Row],[FIMS Scale]]="",1/Table1[[#This Row],[Scale]],Table1[[#This Row],[FIMS Scale]]/Table1[[#This Row],[Scale]]))</f>
        <v/>
      </c>
      <c r="K395" s="7">
        <f>IF(Table1[[#This Row],[Address Original]]&gt;0,Table1[[#This Row],[Address Original]]-40001,"")</f>
        <v>1108</v>
      </c>
      <c r="L395" s="1">
        <v>41109</v>
      </c>
      <c r="M395" s="1" t="s">
        <v>32</v>
      </c>
      <c r="O395" s="1"/>
      <c r="P395" s="5" t="s">
        <v>2282</v>
      </c>
      <c r="Q395" s="5"/>
      <c r="R395" s="5"/>
      <c r="S395" s="5"/>
      <c r="T395" s="5"/>
      <c r="U395" s="5"/>
      <c r="V395" s="5"/>
      <c r="W395" s="5"/>
      <c r="X395" s="5"/>
      <c r="Y395" s="5"/>
      <c r="Z395" s="5"/>
      <c r="AA395" s="5"/>
      <c r="AB395" s="7" t="s">
        <v>2585</v>
      </c>
      <c r="AC395" s="5" t="s">
        <v>1154</v>
      </c>
      <c r="AD395" s="1" t="s">
        <v>31</v>
      </c>
      <c r="AE395" s="1" t="s">
        <v>1024</v>
      </c>
      <c r="AL395"/>
    </row>
    <row r="396" spans="1:38" ht="15" customHeight="1" x14ac:dyDescent="0.3">
      <c r="A396" s="1" t="s">
        <v>1142</v>
      </c>
      <c r="C396" s="1" t="s">
        <v>1080</v>
      </c>
      <c r="D396" s="1" t="s">
        <v>30</v>
      </c>
      <c r="F396" s="1">
        <v>1</v>
      </c>
      <c r="H396" s="1" t="str">
        <f>IF(OR(Table1[[#This Row],[Unit]]="W",Table1[[#This Row],[Unit]]="VAR",Table1[[#This Row],[Unit]]="VA",Table1[[#This Row],[Unit]]="Wh"),1000,
IF(OR(Table1[[#This Row],[Unit]]="MW",Table1[[#This Row],[Unit]]="MVAR",Table1[[#This Row],[Unit]]="MVA",Table1[[#This Row],[Unit]]="MWh",Table1[[#This Row],[Unit]]="kV"),0.001,
IF(OR(Table1[[#This Row],[Unit]]="mA",Table1[[#This Row],[Unit]]="mV"),1000,"")))</f>
        <v/>
      </c>
      <c r="J396" s="1" t="str">
        <f>IF(ISBLANK(Table1[[#This Row],[Scale]]),
IF(Table1[[#This Row],[FIMS Scale]]="","",Table1[[#This Row],[FIMS Scale]]),
IF(Table1[[#This Row],[FIMS Scale]]="",1/Table1[[#This Row],[Scale]],Table1[[#This Row],[FIMS Scale]]/Table1[[#This Row],[Scale]]))</f>
        <v/>
      </c>
      <c r="K396" s="7">
        <f>IF(Table1[[#This Row],[Address Original]]&gt;0,Table1[[#This Row],[Address Original]]-40001,"")</f>
        <v>7482</v>
      </c>
      <c r="L396" s="1">
        <v>47483</v>
      </c>
      <c r="M396" s="1" t="s">
        <v>32</v>
      </c>
      <c r="O396" s="1"/>
      <c r="P396" s="5" t="s">
        <v>2283</v>
      </c>
      <c r="Q396" s="5"/>
      <c r="R396" s="5"/>
      <c r="S396" s="5"/>
      <c r="T396" s="5"/>
      <c r="U396" s="5"/>
      <c r="V396" s="5"/>
      <c r="W396" s="5"/>
      <c r="X396" s="5"/>
      <c r="Y396" s="5"/>
      <c r="Z396" s="5"/>
      <c r="AA396" s="5"/>
      <c r="AB396" s="7" t="s">
        <v>2585</v>
      </c>
      <c r="AC396" s="5" t="s">
        <v>1155</v>
      </c>
      <c r="AD396" s="1" t="s">
        <v>31</v>
      </c>
      <c r="AE396" s="1" t="s">
        <v>1024</v>
      </c>
      <c r="AL396"/>
    </row>
    <row r="397" spans="1:38" ht="15" customHeight="1" x14ac:dyDescent="0.3">
      <c r="A397" s="1" t="s">
        <v>1143</v>
      </c>
      <c r="C397" s="1" t="s">
        <v>1092</v>
      </c>
      <c r="D397" s="1" t="s">
        <v>30</v>
      </c>
      <c r="F397" s="1">
        <v>1</v>
      </c>
      <c r="H397" s="1" t="str">
        <f>IF(OR(Table1[[#This Row],[Unit]]="W",Table1[[#This Row],[Unit]]="VAR",Table1[[#This Row],[Unit]]="VA",Table1[[#This Row],[Unit]]="Wh"),1000,
IF(OR(Table1[[#This Row],[Unit]]="MW",Table1[[#This Row],[Unit]]="MVAR",Table1[[#This Row],[Unit]]="MVA",Table1[[#This Row],[Unit]]="MWh",Table1[[#This Row],[Unit]]="kV"),0.001,
IF(OR(Table1[[#This Row],[Unit]]="mA",Table1[[#This Row],[Unit]]="mV"),1000,"")))</f>
        <v/>
      </c>
      <c r="J397" s="1" t="str">
        <f>IF(ISBLANK(Table1[[#This Row],[Scale]]),
IF(Table1[[#This Row],[FIMS Scale]]="","",Table1[[#This Row],[FIMS Scale]]),
IF(Table1[[#This Row],[FIMS Scale]]="",1/Table1[[#This Row],[Scale]],Table1[[#This Row],[FIMS Scale]]/Table1[[#This Row],[Scale]]))</f>
        <v/>
      </c>
      <c r="K397" s="7">
        <f>IF(Table1[[#This Row],[Address Original]]&gt;0,Table1[[#This Row],[Address Original]]-40001,"")</f>
        <v>7483</v>
      </c>
      <c r="L397" s="1">
        <v>47484</v>
      </c>
      <c r="M397" s="1" t="s">
        <v>32</v>
      </c>
      <c r="O397" s="1"/>
      <c r="P397" s="5" t="s">
        <v>2284</v>
      </c>
      <c r="Q397" s="5"/>
      <c r="R397" s="5"/>
      <c r="S397" s="5"/>
      <c r="T397" s="5"/>
      <c r="U397" s="5"/>
      <c r="V397" s="5"/>
      <c r="W397" s="5"/>
      <c r="X397" s="5"/>
      <c r="Y397" s="5"/>
      <c r="Z397" s="5"/>
      <c r="AA397" s="5"/>
      <c r="AB397" s="7" t="s">
        <v>2585</v>
      </c>
      <c r="AC397" s="5" t="s">
        <v>1156</v>
      </c>
      <c r="AD397" s="1" t="s">
        <v>31</v>
      </c>
      <c r="AL397"/>
    </row>
    <row r="398" spans="1:38" ht="15" customHeight="1" x14ac:dyDescent="0.3">
      <c r="A398" s="1" t="s">
        <v>1075</v>
      </c>
      <c r="C398" s="1" t="s">
        <v>1093</v>
      </c>
      <c r="D398" s="1" t="s">
        <v>30</v>
      </c>
      <c r="F398" s="1">
        <v>1</v>
      </c>
      <c r="H398" s="1" t="str">
        <f>IF(OR(Table1[[#This Row],[Unit]]="W",Table1[[#This Row],[Unit]]="VAR",Table1[[#This Row],[Unit]]="VA",Table1[[#This Row],[Unit]]="Wh"),1000,
IF(OR(Table1[[#This Row],[Unit]]="MW",Table1[[#This Row],[Unit]]="MVAR",Table1[[#This Row],[Unit]]="MVA",Table1[[#This Row],[Unit]]="MWh",Table1[[#This Row],[Unit]]="kV"),0.001,
IF(OR(Table1[[#This Row],[Unit]]="mA",Table1[[#This Row],[Unit]]="mV"),1000,"")))</f>
        <v/>
      </c>
      <c r="J398" s="1" t="str">
        <f>IF(ISBLANK(Table1[[#This Row],[Scale]]),
IF(Table1[[#This Row],[FIMS Scale]]="","",Table1[[#This Row],[FIMS Scale]]),
IF(Table1[[#This Row],[FIMS Scale]]="",1/Table1[[#This Row],[Scale]],Table1[[#This Row],[FIMS Scale]]/Table1[[#This Row],[Scale]]))</f>
        <v/>
      </c>
      <c r="K398" s="7">
        <f>IF(Table1[[#This Row],[Address Original]]&gt;0,Table1[[#This Row],[Address Original]]-40001,"")</f>
        <v>7484</v>
      </c>
      <c r="L398" s="1">
        <v>47485</v>
      </c>
      <c r="M398" s="1" t="s">
        <v>32</v>
      </c>
      <c r="O398" s="1"/>
      <c r="P398" s="5" t="s">
        <v>2285</v>
      </c>
      <c r="Q398" s="5"/>
      <c r="R398" s="5"/>
      <c r="S398" s="5"/>
      <c r="T398" s="5"/>
      <c r="U398" s="5"/>
      <c r="V398" s="5"/>
      <c r="W398" s="5"/>
      <c r="X398" s="5"/>
      <c r="Y398" s="5"/>
      <c r="Z398" s="5"/>
      <c r="AA398" s="5"/>
      <c r="AB398" s="7" t="s">
        <v>2585</v>
      </c>
      <c r="AC398" s="5" t="s">
        <v>1157</v>
      </c>
      <c r="AD398" s="1" t="s">
        <v>31</v>
      </c>
      <c r="AE398" s="1" t="s">
        <v>1024</v>
      </c>
      <c r="AL398"/>
    </row>
    <row r="399" spans="1:38" ht="15" customHeight="1" x14ac:dyDescent="0.3">
      <c r="A399" s="1" t="s">
        <v>1144</v>
      </c>
      <c r="C399" s="1" t="s">
        <v>1081</v>
      </c>
      <c r="D399" s="1" t="s">
        <v>30</v>
      </c>
      <c r="F399" s="1">
        <v>1</v>
      </c>
      <c r="H399" s="1" t="str">
        <f>IF(OR(Table1[[#This Row],[Unit]]="W",Table1[[#This Row],[Unit]]="VAR",Table1[[#This Row],[Unit]]="VA",Table1[[#This Row],[Unit]]="Wh"),1000,
IF(OR(Table1[[#This Row],[Unit]]="MW",Table1[[#This Row],[Unit]]="MVAR",Table1[[#This Row],[Unit]]="MVA",Table1[[#This Row],[Unit]]="MWh",Table1[[#This Row],[Unit]]="kV"),0.001,
IF(OR(Table1[[#This Row],[Unit]]="mA",Table1[[#This Row],[Unit]]="mV"),1000,"")))</f>
        <v/>
      </c>
      <c r="J399" s="1" t="str">
        <f>IF(ISBLANK(Table1[[#This Row],[Scale]]),
IF(Table1[[#This Row],[FIMS Scale]]="","",Table1[[#This Row],[FIMS Scale]]),
IF(Table1[[#This Row],[FIMS Scale]]="",1/Table1[[#This Row],[Scale]],Table1[[#This Row],[FIMS Scale]]/Table1[[#This Row],[Scale]]))</f>
        <v/>
      </c>
      <c r="K399" s="7">
        <f>IF(Table1[[#This Row],[Address Original]]&gt;0,Table1[[#This Row],[Address Original]]-40001,"")</f>
        <v>7485</v>
      </c>
      <c r="L399" s="1">
        <v>47486</v>
      </c>
      <c r="M399" s="1" t="s">
        <v>32</v>
      </c>
      <c r="O399" s="1"/>
      <c r="P399" s="5" t="s">
        <v>2286</v>
      </c>
      <c r="Q399" s="5"/>
      <c r="R399" s="5"/>
      <c r="S399" s="5"/>
      <c r="T399" s="5"/>
      <c r="U399" s="5"/>
      <c r="V399" s="5"/>
      <c r="W399" s="5"/>
      <c r="X399" s="5"/>
      <c r="Y399" s="5"/>
      <c r="Z399" s="5"/>
      <c r="AA399" s="5"/>
      <c r="AB399" s="7" t="s">
        <v>2585</v>
      </c>
      <c r="AC399" s="5" t="s">
        <v>1158</v>
      </c>
      <c r="AD399" s="1" t="s">
        <v>31</v>
      </c>
      <c r="AE399" s="1" t="s">
        <v>1024</v>
      </c>
      <c r="AL399"/>
    </row>
    <row r="400" spans="1:38" ht="15" customHeight="1" x14ac:dyDescent="0.3">
      <c r="A400" s="1" t="s">
        <v>1145</v>
      </c>
      <c r="C400" s="1" t="s">
        <v>1082</v>
      </c>
      <c r="D400" s="1" t="s">
        <v>30</v>
      </c>
      <c r="F400" s="1">
        <v>1</v>
      </c>
      <c r="H400" s="1" t="str">
        <f>IF(OR(Table1[[#This Row],[Unit]]="W",Table1[[#This Row],[Unit]]="VAR",Table1[[#This Row],[Unit]]="VA",Table1[[#This Row],[Unit]]="Wh"),1000,
IF(OR(Table1[[#This Row],[Unit]]="MW",Table1[[#This Row],[Unit]]="MVAR",Table1[[#This Row],[Unit]]="MVA",Table1[[#This Row],[Unit]]="MWh",Table1[[#This Row],[Unit]]="kV"),0.001,
IF(OR(Table1[[#This Row],[Unit]]="mA",Table1[[#This Row],[Unit]]="mV"),1000,"")))</f>
        <v/>
      </c>
      <c r="J400" s="1" t="str">
        <f>IF(ISBLANK(Table1[[#This Row],[Scale]]),
IF(Table1[[#This Row],[FIMS Scale]]="","",Table1[[#This Row],[FIMS Scale]]),
IF(Table1[[#This Row],[FIMS Scale]]="",1/Table1[[#This Row],[Scale]],Table1[[#This Row],[FIMS Scale]]/Table1[[#This Row],[Scale]]))</f>
        <v/>
      </c>
      <c r="K400" s="7">
        <f>IF(Table1[[#This Row],[Address Original]]&gt;0,Table1[[#This Row],[Address Original]]-40001,"")</f>
        <v>7486</v>
      </c>
      <c r="L400" s="1">
        <v>47487</v>
      </c>
      <c r="M400" s="1" t="s">
        <v>32</v>
      </c>
      <c r="O400" s="1"/>
      <c r="P400" s="5" t="s">
        <v>2287</v>
      </c>
      <c r="Q400" s="5"/>
      <c r="R400" s="5"/>
      <c r="S400" s="5"/>
      <c r="T400" s="5"/>
      <c r="U400" s="5"/>
      <c r="V400" s="5"/>
      <c r="W400" s="5"/>
      <c r="X400" s="5"/>
      <c r="Y400" s="5"/>
      <c r="Z400" s="5"/>
      <c r="AA400" s="5"/>
      <c r="AB400" s="7" t="s">
        <v>2585</v>
      </c>
      <c r="AC400" s="5" t="s">
        <v>1159</v>
      </c>
      <c r="AD400" s="1" t="s">
        <v>31</v>
      </c>
      <c r="AE400" s="1" t="s">
        <v>1024</v>
      </c>
      <c r="AL400"/>
    </row>
    <row r="401" spans="1:38" ht="15" customHeight="1" x14ac:dyDescent="0.3">
      <c r="A401" s="1" t="s">
        <v>1146</v>
      </c>
      <c r="C401" s="1" t="s">
        <v>1083</v>
      </c>
      <c r="D401" s="1" t="s">
        <v>30</v>
      </c>
      <c r="F401" s="1">
        <v>1</v>
      </c>
      <c r="H401" s="1" t="str">
        <f>IF(OR(Table1[[#This Row],[Unit]]="W",Table1[[#This Row],[Unit]]="VAR",Table1[[#This Row],[Unit]]="VA",Table1[[#This Row],[Unit]]="Wh"),1000,
IF(OR(Table1[[#This Row],[Unit]]="MW",Table1[[#This Row],[Unit]]="MVAR",Table1[[#This Row],[Unit]]="MVA",Table1[[#This Row],[Unit]]="MWh",Table1[[#This Row],[Unit]]="kV"),0.001,
IF(OR(Table1[[#This Row],[Unit]]="mA",Table1[[#This Row],[Unit]]="mV"),1000,"")))</f>
        <v/>
      </c>
      <c r="J401" s="1" t="str">
        <f>IF(ISBLANK(Table1[[#This Row],[Scale]]),
IF(Table1[[#This Row],[FIMS Scale]]="","",Table1[[#This Row],[FIMS Scale]]),
IF(Table1[[#This Row],[FIMS Scale]]="",1/Table1[[#This Row],[Scale]],Table1[[#This Row],[FIMS Scale]]/Table1[[#This Row],[Scale]]))</f>
        <v/>
      </c>
      <c r="K401" s="7">
        <f>IF(Table1[[#This Row],[Address Original]]&gt;0,Table1[[#This Row],[Address Original]]-40001,"")</f>
        <v>7487</v>
      </c>
      <c r="L401" s="1">
        <v>47488</v>
      </c>
      <c r="M401" s="1" t="s">
        <v>32</v>
      </c>
      <c r="O401" s="1"/>
      <c r="P401" s="5" t="s">
        <v>2288</v>
      </c>
      <c r="Q401" s="5"/>
      <c r="R401" s="5"/>
      <c r="S401" s="5"/>
      <c r="T401" s="5"/>
      <c r="U401" s="5"/>
      <c r="V401" s="5"/>
      <c r="W401" s="5"/>
      <c r="X401" s="5"/>
      <c r="Y401" s="5"/>
      <c r="Z401" s="5"/>
      <c r="AA401" s="5"/>
      <c r="AB401" s="7" t="s">
        <v>2585</v>
      </c>
      <c r="AC401" s="5" t="s">
        <v>1160</v>
      </c>
      <c r="AD401" s="1" t="s">
        <v>31</v>
      </c>
      <c r="AE401" s="1" t="s">
        <v>1024</v>
      </c>
      <c r="AL401"/>
    </row>
    <row r="402" spans="1:38" ht="15" customHeight="1" x14ac:dyDescent="0.3">
      <c r="A402" s="1" t="s">
        <v>1147</v>
      </c>
      <c r="C402" s="1" t="s">
        <v>1084</v>
      </c>
      <c r="D402" s="1" t="s">
        <v>30</v>
      </c>
      <c r="F402" s="1">
        <v>1</v>
      </c>
      <c r="H402" s="1" t="str">
        <f>IF(OR(Table1[[#This Row],[Unit]]="W",Table1[[#This Row],[Unit]]="VAR",Table1[[#This Row],[Unit]]="VA",Table1[[#This Row],[Unit]]="Wh"),1000,
IF(OR(Table1[[#This Row],[Unit]]="MW",Table1[[#This Row],[Unit]]="MVAR",Table1[[#This Row],[Unit]]="MVA",Table1[[#This Row],[Unit]]="MWh",Table1[[#This Row],[Unit]]="kV"),0.001,
IF(OR(Table1[[#This Row],[Unit]]="mA",Table1[[#This Row],[Unit]]="mV"),1000,"")))</f>
        <v/>
      </c>
      <c r="J402" s="1" t="str">
        <f>IF(ISBLANK(Table1[[#This Row],[Scale]]),
IF(Table1[[#This Row],[FIMS Scale]]="","",Table1[[#This Row],[FIMS Scale]]),
IF(Table1[[#This Row],[FIMS Scale]]="",1/Table1[[#This Row],[Scale]],Table1[[#This Row],[FIMS Scale]]/Table1[[#This Row],[Scale]]))</f>
        <v/>
      </c>
      <c r="K402" s="7">
        <f>IF(Table1[[#This Row],[Address Original]]&gt;0,Table1[[#This Row],[Address Original]]-40001,"")</f>
        <v>7488</v>
      </c>
      <c r="L402" s="1">
        <v>47489</v>
      </c>
      <c r="M402" s="1" t="s">
        <v>32</v>
      </c>
      <c r="O402" s="1"/>
      <c r="P402" s="5" t="s">
        <v>2289</v>
      </c>
      <c r="Q402" s="5"/>
      <c r="R402" s="5"/>
      <c r="S402" s="5"/>
      <c r="T402" s="5"/>
      <c r="U402" s="5"/>
      <c r="V402" s="5"/>
      <c r="W402" s="5"/>
      <c r="X402" s="5"/>
      <c r="Y402" s="5"/>
      <c r="Z402" s="5"/>
      <c r="AA402" s="5"/>
      <c r="AB402" s="7" t="s">
        <v>2585</v>
      </c>
      <c r="AC402" s="5" t="s">
        <v>1161</v>
      </c>
      <c r="AD402" s="1" t="s">
        <v>31</v>
      </c>
      <c r="AE402" s="1" t="s">
        <v>1024</v>
      </c>
      <c r="AL402"/>
    </row>
    <row r="403" spans="1:38" ht="15" customHeight="1" x14ac:dyDescent="0.3">
      <c r="A403" s="1" t="s">
        <v>1142</v>
      </c>
      <c r="C403" s="1" t="s">
        <v>1085</v>
      </c>
      <c r="D403" s="1" t="s">
        <v>30</v>
      </c>
      <c r="F403" s="1">
        <v>1</v>
      </c>
      <c r="H403" s="1" t="str">
        <f>IF(OR(Table1[[#This Row],[Unit]]="W",Table1[[#This Row],[Unit]]="VAR",Table1[[#This Row],[Unit]]="VA",Table1[[#This Row],[Unit]]="Wh"),1000,
IF(OR(Table1[[#This Row],[Unit]]="MW",Table1[[#This Row],[Unit]]="MVAR",Table1[[#This Row],[Unit]]="MVA",Table1[[#This Row],[Unit]]="MWh",Table1[[#This Row],[Unit]]="kV"),0.001,
IF(OR(Table1[[#This Row],[Unit]]="mA",Table1[[#This Row],[Unit]]="mV"),1000,"")))</f>
        <v/>
      </c>
      <c r="J403" s="1" t="str">
        <f>IF(ISBLANK(Table1[[#This Row],[Scale]]),
IF(Table1[[#This Row],[FIMS Scale]]="","",Table1[[#This Row],[FIMS Scale]]),
IF(Table1[[#This Row],[FIMS Scale]]="",1/Table1[[#This Row],[Scale]],Table1[[#This Row],[FIMS Scale]]/Table1[[#This Row],[Scale]]))</f>
        <v/>
      </c>
      <c r="K403" s="7">
        <f>IF(Table1[[#This Row],[Address Original]]&gt;0,Table1[[#This Row],[Address Original]]-40001,"")</f>
        <v>7491</v>
      </c>
      <c r="L403" s="1">
        <v>47492</v>
      </c>
      <c r="M403" s="1" t="s">
        <v>32</v>
      </c>
      <c r="O403" s="1"/>
      <c r="P403" s="5" t="s">
        <v>2290</v>
      </c>
      <c r="Q403" s="5"/>
      <c r="R403" s="5"/>
      <c r="S403" s="5"/>
      <c r="T403" s="5"/>
      <c r="U403" s="5"/>
      <c r="V403" s="5"/>
      <c r="W403" s="5"/>
      <c r="X403" s="5"/>
      <c r="Y403" s="5"/>
      <c r="Z403" s="5"/>
      <c r="AA403" s="5"/>
      <c r="AB403" s="7" t="s">
        <v>2585</v>
      </c>
      <c r="AC403" s="5" t="s">
        <v>1162</v>
      </c>
      <c r="AD403" s="1" t="s">
        <v>31</v>
      </c>
      <c r="AE403" s="1" t="s">
        <v>1024</v>
      </c>
      <c r="AL403"/>
    </row>
    <row r="404" spans="1:38" ht="15" customHeight="1" x14ac:dyDescent="0.3">
      <c r="A404" s="1" t="s">
        <v>1143</v>
      </c>
      <c r="C404" s="1" t="s">
        <v>1094</v>
      </c>
      <c r="D404" s="1" t="s">
        <v>30</v>
      </c>
      <c r="F404" s="1">
        <v>1</v>
      </c>
      <c r="H404" s="1" t="str">
        <f>IF(OR(Table1[[#This Row],[Unit]]="W",Table1[[#This Row],[Unit]]="VAR",Table1[[#This Row],[Unit]]="VA",Table1[[#This Row],[Unit]]="Wh"),1000,
IF(OR(Table1[[#This Row],[Unit]]="MW",Table1[[#This Row],[Unit]]="MVAR",Table1[[#This Row],[Unit]]="MVA",Table1[[#This Row],[Unit]]="MWh",Table1[[#This Row],[Unit]]="kV"),0.001,
IF(OR(Table1[[#This Row],[Unit]]="mA",Table1[[#This Row],[Unit]]="mV"),1000,"")))</f>
        <v/>
      </c>
      <c r="J404" s="1" t="str">
        <f>IF(ISBLANK(Table1[[#This Row],[Scale]]),
IF(Table1[[#This Row],[FIMS Scale]]="","",Table1[[#This Row],[FIMS Scale]]),
IF(Table1[[#This Row],[FIMS Scale]]="",1/Table1[[#This Row],[Scale]],Table1[[#This Row],[FIMS Scale]]/Table1[[#This Row],[Scale]]))</f>
        <v/>
      </c>
      <c r="K404" s="7">
        <f>IF(Table1[[#This Row],[Address Original]]&gt;0,Table1[[#This Row],[Address Original]]-40001,"")</f>
        <v>7492</v>
      </c>
      <c r="L404" s="1">
        <v>47493</v>
      </c>
      <c r="M404" s="1" t="s">
        <v>32</v>
      </c>
      <c r="O404" s="1"/>
      <c r="P404" s="5" t="s">
        <v>2291</v>
      </c>
      <c r="Q404" s="5"/>
      <c r="R404" s="5"/>
      <c r="S404" s="5"/>
      <c r="T404" s="5"/>
      <c r="U404" s="5"/>
      <c r="V404" s="5"/>
      <c r="W404" s="5"/>
      <c r="X404" s="5"/>
      <c r="Y404" s="5"/>
      <c r="Z404" s="5"/>
      <c r="AA404" s="5"/>
      <c r="AB404" s="7" t="s">
        <v>2585</v>
      </c>
      <c r="AC404" s="5" t="s">
        <v>1163</v>
      </c>
      <c r="AD404" s="1" t="s">
        <v>31</v>
      </c>
      <c r="AL404"/>
    </row>
    <row r="405" spans="1:38" ht="15" customHeight="1" x14ac:dyDescent="0.3">
      <c r="A405" s="1" t="s">
        <v>1075</v>
      </c>
      <c r="C405" s="1" t="s">
        <v>1095</v>
      </c>
      <c r="D405" s="1" t="s">
        <v>30</v>
      </c>
      <c r="F405" s="1">
        <v>1</v>
      </c>
      <c r="H405" s="1" t="str">
        <f>IF(OR(Table1[[#This Row],[Unit]]="W",Table1[[#This Row],[Unit]]="VAR",Table1[[#This Row],[Unit]]="VA",Table1[[#This Row],[Unit]]="Wh"),1000,
IF(OR(Table1[[#This Row],[Unit]]="MW",Table1[[#This Row],[Unit]]="MVAR",Table1[[#This Row],[Unit]]="MVA",Table1[[#This Row],[Unit]]="MWh",Table1[[#This Row],[Unit]]="kV"),0.001,
IF(OR(Table1[[#This Row],[Unit]]="mA",Table1[[#This Row],[Unit]]="mV"),1000,"")))</f>
        <v/>
      </c>
      <c r="J405" s="1" t="str">
        <f>IF(ISBLANK(Table1[[#This Row],[Scale]]),
IF(Table1[[#This Row],[FIMS Scale]]="","",Table1[[#This Row],[FIMS Scale]]),
IF(Table1[[#This Row],[FIMS Scale]]="",1/Table1[[#This Row],[Scale]],Table1[[#This Row],[FIMS Scale]]/Table1[[#This Row],[Scale]]))</f>
        <v/>
      </c>
      <c r="K405" s="7">
        <f>IF(Table1[[#This Row],[Address Original]]&gt;0,Table1[[#This Row],[Address Original]]-40001,"")</f>
        <v>7493</v>
      </c>
      <c r="L405" s="1">
        <v>47494</v>
      </c>
      <c r="M405" s="1" t="s">
        <v>32</v>
      </c>
      <c r="O405" s="1"/>
      <c r="P405" s="5" t="s">
        <v>2292</v>
      </c>
      <c r="Q405" s="5"/>
      <c r="R405" s="5"/>
      <c r="S405" s="5"/>
      <c r="T405" s="5"/>
      <c r="U405" s="5"/>
      <c r="V405" s="5"/>
      <c r="W405" s="5"/>
      <c r="X405" s="5"/>
      <c r="Y405" s="5"/>
      <c r="Z405" s="5"/>
      <c r="AA405" s="5"/>
      <c r="AB405" s="7" t="s">
        <v>2585</v>
      </c>
      <c r="AC405" s="5" t="s">
        <v>1164</v>
      </c>
      <c r="AD405" s="1" t="s">
        <v>31</v>
      </c>
      <c r="AE405" s="1" t="s">
        <v>1024</v>
      </c>
      <c r="AL405"/>
    </row>
    <row r="406" spans="1:38" ht="15" customHeight="1" x14ac:dyDescent="0.3">
      <c r="A406" s="1" t="s">
        <v>1144</v>
      </c>
      <c r="C406" s="1" t="s">
        <v>1086</v>
      </c>
      <c r="D406" s="1" t="s">
        <v>30</v>
      </c>
      <c r="F406" s="1">
        <v>1</v>
      </c>
      <c r="H406" s="1" t="str">
        <f>IF(OR(Table1[[#This Row],[Unit]]="W",Table1[[#This Row],[Unit]]="VAR",Table1[[#This Row],[Unit]]="VA",Table1[[#This Row],[Unit]]="Wh"),1000,
IF(OR(Table1[[#This Row],[Unit]]="MW",Table1[[#This Row],[Unit]]="MVAR",Table1[[#This Row],[Unit]]="MVA",Table1[[#This Row],[Unit]]="MWh",Table1[[#This Row],[Unit]]="kV"),0.001,
IF(OR(Table1[[#This Row],[Unit]]="mA",Table1[[#This Row],[Unit]]="mV"),1000,"")))</f>
        <v/>
      </c>
      <c r="J406" s="1" t="str">
        <f>IF(ISBLANK(Table1[[#This Row],[Scale]]),
IF(Table1[[#This Row],[FIMS Scale]]="","",Table1[[#This Row],[FIMS Scale]]),
IF(Table1[[#This Row],[FIMS Scale]]="",1/Table1[[#This Row],[Scale]],Table1[[#This Row],[FIMS Scale]]/Table1[[#This Row],[Scale]]))</f>
        <v/>
      </c>
      <c r="K406" s="7">
        <f>IF(Table1[[#This Row],[Address Original]]&gt;0,Table1[[#This Row],[Address Original]]-40001,"")</f>
        <v>7494</v>
      </c>
      <c r="L406" s="1">
        <v>47495</v>
      </c>
      <c r="M406" s="1" t="s">
        <v>32</v>
      </c>
      <c r="O406" s="1"/>
      <c r="P406" s="5" t="s">
        <v>2293</v>
      </c>
      <c r="Q406" s="5"/>
      <c r="R406" s="5"/>
      <c r="S406" s="5"/>
      <c r="T406" s="5"/>
      <c r="U406" s="5"/>
      <c r="V406" s="5"/>
      <c r="W406" s="5"/>
      <c r="X406" s="5"/>
      <c r="Y406" s="5"/>
      <c r="Z406" s="5"/>
      <c r="AA406" s="5"/>
      <c r="AB406" s="7" t="s">
        <v>2585</v>
      </c>
      <c r="AC406" s="5" t="s">
        <v>1165</v>
      </c>
      <c r="AD406" s="1" t="s">
        <v>31</v>
      </c>
      <c r="AE406" s="1" t="s">
        <v>1024</v>
      </c>
      <c r="AL406"/>
    </row>
    <row r="407" spans="1:38" ht="15" customHeight="1" x14ac:dyDescent="0.3">
      <c r="A407" s="1" t="s">
        <v>1145</v>
      </c>
      <c r="C407" s="1" t="s">
        <v>1087</v>
      </c>
      <c r="D407" s="1" t="s">
        <v>30</v>
      </c>
      <c r="F407" s="1">
        <v>1</v>
      </c>
      <c r="H407" s="1" t="str">
        <f>IF(OR(Table1[[#This Row],[Unit]]="W",Table1[[#This Row],[Unit]]="VAR",Table1[[#This Row],[Unit]]="VA",Table1[[#This Row],[Unit]]="Wh"),1000,
IF(OR(Table1[[#This Row],[Unit]]="MW",Table1[[#This Row],[Unit]]="MVAR",Table1[[#This Row],[Unit]]="MVA",Table1[[#This Row],[Unit]]="MWh",Table1[[#This Row],[Unit]]="kV"),0.001,
IF(OR(Table1[[#This Row],[Unit]]="mA",Table1[[#This Row],[Unit]]="mV"),1000,"")))</f>
        <v/>
      </c>
      <c r="J407" s="1" t="str">
        <f>IF(ISBLANK(Table1[[#This Row],[Scale]]),
IF(Table1[[#This Row],[FIMS Scale]]="","",Table1[[#This Row],[FIMS Scale]]),
IF(Table1[[#This Row],[FIMS Scale]]="",1/Table1[[#This Row],[Scale]],Table1[[#This Row],[FIMS Scale]]/Table1[[#This Row],[Scale]]))</f>
        <v/>
      </c>
      <c r="K407" s="7">
        <f>IF(Table1[[#This Row],[Address Original]]&gt;0,Table1[[#This Row],[Address Original]]-40001,"")</f>
        <v>7495</v>
      </c>
      <c r="L407" s="1">
        <v>47496</v>
      </c>
      <c r="M407" s="1" t="s">
        <v>32</v>
      </c>
      <c r="O407" s="1"/>
      <c r="P407" s="5" t="s">
        <v>2294</v>
      </c>
      <c r="Q407" s="5"/>
      <c r="R407" s="5"/>
      <c r="S407" s="5"/>
      <c r="T407" s="5"/>
      <c r="U407" s="5"/>
      <c r="V407" s="5"/>
      <c r="W407" s="5"/>
      <c r="X407" s="5"/>
      <c r="Y407" s="5"/>
      <c r="Z407" s="5"/>
      <c r="AA407" s="5"/>
      <c r="AB407" s="7" t="s">
        <v>2585</v>
      </c>
      <c r="AC407" s="5" t="s">
        <v>1166</v>
      </c>
      <c r="AD407" s="1" t="s">
        <v>31</v>
      </c>
      <c r="AE407" s="1" t="s">
        <v>1024</v>
      </c>
      <c r="AL407"/>
    </row>
    <row r="408" spans="1:38" ht="15" customHeight="1" x14ac:dyDescent="0.3">
      <c r="A408" s="1" t="s">
        <v>1146</v>
      </c>
      <c r="C408" s="1" t="s">
        <v>1088</v>
      </c>
      <c r="D408" s="1" t="s">
        <v>30</v>
      </c>
      <c r="F408" s="1">
        <v>1</v>
      </c>
      <c r="H408" s="1" t="str">
        <f>IF(OR(Table1[[#This Row],[Unit]]="W",Table1[[#This Row],[Unit]]="VAR",Table1[[#This Row],[Unit]]="VA",Table1[[#This Row],[Unit]]="Wh"),1000,
IF(OR(Table1[[#This Row],[Unit]]="MW",Table1[[#This Row],[Unit]]="MVAR",Table1[[#This Row],[Unit]]="MVA",Table1[[#This Row],[Unit]]="MWh",Table1[[#This Row],[Unit]]="kV"),0.001,
IF(OR(Table1[[#This Row],[Unit]]="mA",Table1[[#This Row],[Unit]]="mV"),1000,"")))</f>
        <v/>
      </c>
      <c r="J408" s="1" t="str">
        <f>IF(ISBLANK(Table1[[#This Row],[Scale]]),
IF(Table1[[#This Row],[FIMS Scale]]="","",Table1[[#This Row],[FIMS Scale]]),
IF(Table1[[#This Row],[FIMS Scale]]="",1/Table1[[#This Row],[Scale]],Table1[[#This Row],[FIMS Scale]]/Table1[[#This Row],[Scale]]))</f>
        <v/>
      </c>
      <c r="K408" s="7">
        <f>IF(Table1[[#This Row],[Address Original]]&gt;0,Table1[[#This Row],[Address Original]]-40001,"")</f>
        <v>7496</v>
      </c>
      <c r="L408" s="1">
        <v>47497</v>
      </c>
      <c r="M408" s="1" t="s">
        <v>32</v>
      </c>
      <c r="O408" s="1"/>
      <c r="P408" s="5" t="s">
        <v>2295</v>
      </c>
      <c r="Q408" s="5"/>
      <c r="R408" s="5"/>
      <c r="S408" s="5"/>
      <c r="T408" s="5"/>
      <c r="U408" s="5"/>
      <c r="V408" s="5"/>
      <c r="W408" s="5"/>
      <c r="X408" s="5"/>
      <c r="Y408" s="5"/>
      <c r="Z408" s="5"/>
      <c r="AA408" s="5"/>
      <c r="AB408" s="7" t="s">
        <v>2585</v>
      </c>
      <c r="AC408" s="5" t="s">
        <v>1167</v>
      </c>
      <c r="AD408" s="1" t="s">
        <v>31</v>
      </c>
      <c r="AE408" s="1" t="s">
        <v>1024</v>
      </c>
      <c r="AL408"/>
    </row>
    <row r="409" spans="1:38" s="7" customFormat="1" ht="15" customHeight="1" x14ac:dyDescent="0.3">
      <c r="A409" s="1" t="s">
        <v>1147</v>
      </c>
      <c r="B409" s="1"/>
      <c r="C409" s="1" t="s">
        <v>1089</v>
      </c>
      <c r="D409" s="1" t="s">
        <v>30</v>
      </c>
      <c r="E409" s="1"/>
      <c r="F409" s="1">
        <v>1</v>
      </c>
      <c r="G409" s="1"/>
      <c r="H409" s="1" t="str">
        <f>IF(OR(Table1[[#This Row],[Unit]]="W",Table1[[#This Row],[Unit]]="VAR",Table1[[#This Row],[Unit]]="VA",Table1[[#This Row],[Unit]]="Wh"),1000,
IF(OR(Table1[[#This Row],[Unit]]="MW",Table1[[#This Row],[Unit]]="MVAR",Table1[[#This Row],[Unit]]="MVA",Table1[[#This Row],[Unit]]="MWh",Table1[[#This Row],[Unit]]="kV"),0.001,
IF(OR(Table1[[#This Row],[Unit]]="mA",Table1[[#This Row],[Unit]]="mV"),1000,"")))</f>
        <v/>
      </c>
      <c r="I409" s="1"/>
      <c r="J409" s="1" t="str">
        <f>IF(ISBLANK(Table1[[#This Row],[Scale]]),
IF(Table1[[#This Row],[FIMS Scale]]="","",Table1[[#This Row],[FIMS Scale]]),
IF(Table1[[#This Row],[FIMS Scale]]="",1/Table1[[#This Row],[Scale]],Table1[[#This Row],[FIMS Scale]]/Table1[[#This Row],[Scale]]))</f>
        <v/>
      </c>
      <c r="K409" s="7">
        <f>IF(Table1[[#This Row],[Address Original]]&gt;0,Table1[[#This Row],[Address Original]]-40001,"")</f>
        <v>7497</v>
      </c>
      <c r="L409" s="1">
        <v>47498</v>
      </c>
      <c r="M409" s="1" t="s">
        <v>32</v>
      </c>
      <c r="N409" s="1"/>
      <c r="O409" s="1"/>
      <c r="P409" s="5" t="s">
        <v>2296</v>
      </c>
      <c r="Q409" s="5"/>
      <c r="R409" s="5"/>
      <c r="S409" s="5"/>
      <c r="T409" s="5"/>
      <c r="U409" s="5"/>
      <c r="V409" s="5"/>
      <c r="W409" s="5"/>
      <c r="X409" s="5"/>
      <c r="Y409" s="5"/>
      <c r="Z409" s="5"/>
      <c r="AA409" s="5"/>
      <c r="AB409" s="7" t="s">
        <v>2585</v>
      </c>
      <c r="AC409" s="5" t="s">
        <v>1168</v>
      </c>
      <c r="AD409" s="1" t="s">
        <v>31</v>
      </c>
      <c r="AE409" s="1" t="s">
        <v>1024</v>
      </c>
      <c r="AF409" s="1"/>
      <c r="AG409" s="1"/>
      <c r="AH409" s="1"/>
      <c r="AI409" s="1"/>
      <c r="AJ409" s="1"/>
      <c r="AK409"/>
      <c r="AL409"/>
    </row>
    <row r="410" spans="1:38" customFormat="1" ht="18" thickBot="1" x14ac:dyDescent="0.4">
      <c r="A410" s="17" t="s">
        <v>1922</v>
      </c>
      <c r="B410" s="17"/>
      <c r="C410" s="17"/>
      <c r="D410" s="17"/>
      <c r="E410" s="17"/>
      <c r="F410" s="17"/>
      <c r="G410" s="17"/>
      <c r="H410" s="17" t="str">
        <f>IF(OR(Table1[[#This Row],[Unit]]="W",Table1[[#This Row],[Unit]]="VAR",Table1[[#This Row],[Unit]]="VA",Table1[[#This Row],[Unit]]="Wh"),1000,
IF(OR(Table1[[#This Row],[Unit]]="MW",Table1[[#This Row],[Unit]]="MVAR",Table1[[#This Row],[Unit]]="MVA",Table1[[#This Row],[Unit]]="MWh",Table1[[#This Row],[Unit]]="kV"),0.001,
IF(OR(Table1[[#This Row],[Unit]]="mA",Table1[[#This Row],[Unit]]="mV"),1000,"")))</f>
        <v/>
      </c>
      <c r="I410" s="18"/>
      <c r="J410" s="17" t="str">
        <f>IF(ISBLANK(Table1[[#This Row],[Scale]]),
IF(Table1[[#This Row],[FIMS Scale]]="","",Table1[[#This Row],[FIMS Scale]]),
IF(Table1[[#This Row],[FIMS Scale]]="",1/Table1[[#This Row],[Scale]],Table1[[#This Row],[FIMS Scale]]/Table1[[#This Row],[Scale]]))</f>
        <v/>
      </c>
      <c r="K410" s="17" t="str">
        <f>IF(Table1[[#This Row],[Address Original]]&gt;0,Table1[[#This Row],[Address Original]]-40001,"")</f>
        <v/>
      </c>
      <c r="L410" s="17"/>
      <c r="M410" s="17"/>
      <c r="N410" s="17"/>
      <c r="O410" s="17"/>
      <c r="P410" s="17"/>
      <c r="Q410" s="17" t="s">
        <v>2583</v>
      </c>
      <c r="R410" s="17"/>
      <c r="S410" s="17"/>
      <c r="T410" s="17"/>
      <c r="U410" s="17"/>
      <c r="V410" s="17"/>
      <c r="W410" s="17">
        <v>200</v>
      </c>
      <c r="X410" s="17">
        <v>20</v>
      </c>
      <c r="Y410" s="17">
        <v>98</v>
      </c>
      <c r="Z410" s="17"/>
      <c r="AA410" s="17"/>
      <c r="AB410" s="17"/>
      <c r="AC410" s="17"/>
      <c r="AD410" s="17"/>
      <c r="AE410" s="17"/>
      <c r="AF410" s="17"/>
      <c r="AG410" s="17"/>
      <c r="AH410" s="17"/>
      <c r="AI410" s="17"/>
    </row>
    <row r="411" spans="1:38" ht="15" customHeight="1" thickTop="1" x14ac:dyDescent="0.3">
      <c r="A411" s="1" t="s">
        <v>1091</v>
      </c>
      <c r="C411" s="1" t="s">
        <v>1090</v>
      </c>
      <c r="D411" s="1" t="s">
        <v>30</v>
      </c>
      <c r="F411" s="1">
        <v>1</v>
      </c>
      <c r="H411" s="1" t="str">
        <f>IF(OR(Table1[[#This Row],[Unit]]="W",Table1[[#This Row],[Unit]]="VAR",Table1[[#This Row],[Unit]]="VA",Table1[[#This Row],[Unit]]="Wh"),1000,
IF(OR(Table1[[#This Row],[Unit]]="MW",Table1[[#This Row],[Unit]]="MVAR",Table1[[#This Row],[Unit]]="MVA",Table1[[#This Row],[Unit]]="MWh",Table1[[#This Row],[Unit]]="kV"),0.001,
IF(OR(Table1[[#This Row],[Unit]]="mA",Table1[[#This Row],[Unit]]="mV"),1000,"")))</f>
        <v/>
      </c>
      <c r="J411" s="1" t="str">
        <f>IF(ISBLANK(Table1[[#This Row],[Scale]]),
IF(Table1[[#This Row],[FIMS Scale]]="","",Table1[[#This Row],[FIMS Scale]]),
IF(Table1[[#This Row],[FIMS Scale]]="",1/Table1[[#This Row],[Scale]],Table1[[#This Row],[FIMS Scale]]/Table1[[#This Row],[Scale]]))</f>
        <v/>
      </c>
      <c r="K411" s="7">
        <f>IF(Table1[[#This Row],[Address Original]]&gt;0,Table1[[#This Row],[Address Original]]-40001,"")</f>
        <v>1120</v>
      </c>
      <c r="L411" s="1">
        <v>41121</v>
      </c>
      <c r="M411" s="1" t="s">
        <v>32</v>
      </c>
      <c r="O411" s="1"/>
      <c r="P411" s="5" t="s">
        <v>1923</v>
      </c>
      <c r="Q411" s="5"/>
      <c r="R411" s="5"/>
      <c r="S411" s="5"/>
      <c r="T411" s="5"/>
      <c r="U411" s="5"/>
      <c r="V411" s="5"/>
      <c r="W411" s="5"/>
      <c r="X411" s="5"/>
      <c r="Y411" s="5"/>
      <c r="Z411" s="5"/>
      <c r="AA411" s="5"/>
      <c r="AB411" s="7" t="s">
        <v>2585</v>
      </c>
      <c r="AC411" s="5" t="s">
        <v>1140</v>
      </c>
      <c r="AD411" s="1" t="s">
        <v>31</v>
      </c>
      <c r="AE411" s="1" t="s">
        <v>1024</v>
      </c>
      <c r="AL411"/>
    </row>
    <row r="412" spans="1:38" ht="15" customHeight="1" x14ac:dyDescent="0.3">
      <c r="A412" s="1" t="s">
        <v>1097</v>
      </c>
      <c r="C412" s="1" t="s">
        <v>1096</v>
      </c>
      <c r="D412" s="1" t="s">
        <v>30</v>
      </c>
      <c r="F412" s="1">
        <v>1</v>
      </c>
      <c r="H412" s="1" t="str">
        <f>IF(OR(Table1[[#This Row],[Unit]]="W",Table1[[#This Row],[Unit]]="VAR",Table1[[#This Row],[Unit]]="VA",Table1[[#This Row],[Unit]]="Wh"),1000,
IF(OR(Table1[[#This Row],[Unit]]="MW",Table1[[#This Row],[Unit]]="MVAR",Table1[[#This Row],[Unit]]="MVA",Table1[[#This Row],[Unit]]="MWh",Table1[[#This Row],[Unit]]="kV"),0.001,
IF(OR(Table1[[#This Row],[Unit]]="mA",Table1[[#This Row],[Unit]]="mV"),1000,"")))</f>
        <v/>
      </c>
      <c r="J412" s="1" t="str">
        <f>IF(ISBLANK(Table1[[#This Row],[Scale]]),
IF(Table1[[#This Row],[FIMS Scale]]="","",Table1[[#This Row],[FIMS Scale]]),
IF(Table1[[#This Row],[FIMS Scale]]="",1/Table1[[#This Row],[Scale]],Table1[[#This Row],[FIMS Scale]]/Table1[[#This Row],[Scale]]))</f>
        <v/>
      </c>
      <c r="K412" s="7">
        <f>IF(Table1[[#This Row],[Address Original]]&gt;0,Table1[[#This Row],[Address Original]]-40001,"")</f>
        <v>1130</v>
      </c>
      <c r="L412" s="1">
        <v>41131</v>
      </c>
      <c r="M412" s="1" t="s">
        <v>32</v>
      </c>
      <c r="O412" s="1"/>
      <c r="P412" s="5" t="s">
        <v>2297</v>
      </c>
      <c r="Q412" s="5"/>
      <c r="R412" s="5"/>
      <c r="S412" s="5"/>
      <c r="T412" s="5"/>
      <c r="U412" s="5"/>
      <c r="V412" s="5"/>
      <c r="W412" s="5"/>
      <c r="X412" s="5"/>
      <c r="Y412" s="5"/>
      <c r="Z412" s="5"/>
      <c r="AA412" s="5"/>
      <c r="AB412" s="7" t="s">
        <v>2585</v>
      </c>
      <c r="AC412" s="5" t="s">
        <v>1141</v>
      </c>
      <c r="AD412" s="1" t="s">
        <v>31</v>
      </c>
      <c r="AE412" s="1" t="s">
        <v>1024</v>
      </c>
      <c r="AL412"/>
    </row>
    <row r="413" spans="1:38" ht="15" customHeight="1" x14ac:dyDescent="0.3">
      <c r="A413" s="1" t="s">
        <v>1170</v>
      </c>
      <c r="C413" s="1" t="s">
        <v>1169</v>
      </c>
      <c r="D413" s="1" t="s">
        <v>30</v>
      </c>
      <c r="F413" s="1">
        <v>1</v>
      </c>
      <c r="H413" s="1" t="str">
        <f>IF(OR(Table1[[#This Row],[Unit]]="W",Table1[[#This Row],[Unit]]="VAR",Table1[[#This Row],[Unit]]="VA",Table1[[#This Row],[Unit]]="Wh"),1000,
IF(OR(Table1[[#This Row],[Unit]]="MW",Table1[[#This Row],[Unit]]="MVAR",Table1[[#This Row],[Unit]]="MVA",Table1[[#This Row],[Unit]]="MWh",Table1[[#This Row],[Unit]]="kV"),0.001,
IF(OR(Table1[[#This Row],[Unit]]="mA",Table1[[#This Row],[Unit]]="mV"),1000,"")))</f>
        <v/>
      </c>
      <c r="J413" s="1" t="str">
        <f>IF(ISBLANK(Table1[[#This Row],[Scale]]),
IF(Table1[[#This Row],[FIMS Scale]]="","",Table1[[#This Row],[FIMS Scale]]),
IF(Table1[[#This Row],[FIMS Scale]]="",1/Table1[[#This Row],[Scale]],Table1[[#This Row],[FIMS Scale]]/Table1[[#This Row],[Scale]]))</f>
        <v/>
      </c>
      <c r="K413" s="7">
        <f>IF(Table1[[#This Row],[Address Original]]&gt;0,Table1[[#This Row],[Address Original]]-40001,"")</f>
        <v>1121</v>
      </c>
      <c r="L413" s="1">
        <v>41122</v>
      </c>
      <c r="M413" s="1" t="s">
        <v>32</v>
      </c>
      <c r="O413" s="1"/>
      <c r="P413" s="5" t="s">
        <v>1924</v>
      </c>
      <c r="Q413" s="5"/>
      <c r="R413" s="5"/>
      <c r="S413" s="5"/>
      <c r="T413" s="5"/>
      <c r="U413" s="5"/>
      <c r="V413" s="5"/>
      <c r="W413" s="5"/>
      <c r="X413" s="5"/>
      <c r="Y413" s="5"/>
      <c r="Z413" s="5"/>
      <c r="AA413" s="5"/>
      <c r="AB413" s="7" t="s">
        <v>2585</v>
      </c>
      <c r="AC413" s="5" t="s">
        <v>1250</v>
      </c>
      <c r="AD413" s="1" t="s">
        <v>31</v>
      </c>
      <c r="AE413" s="1" t="s">
        <v>1024</v>
      </c>
      <c r="AL413"/>
    </row>
    <row r="414" spans="1:38" ht="15" customHeight="1" x14ac:dyDescent="0.3">
      <c r="A414" s="1" t="s">
        <v>1172</v>
      </c>
      <c r="C414" s="1" t="s">
        <v>1171</v>
      </c>
      <c r="D414" s="1" t="s">
        <v>30</v>
      </c>
      <c r="F414" s="1">
        <v>1</v>
      </c>
      <c r="H414" s="1" t="str">
        <f>IF(OR(Table1[[#This Row],[Unit]]="W",Table1[[#This Row],[Unit]]="VAR",Table1[[#This Row],[Unit]]="VA",Table1[[#This Row],[Unit]]="Wh"),1000,
IF(OR(Table1[[#This Row],[Unit]]="MW",Table1[[#This Row],[Unit]]="MVAR",Table1[[#This Row],[Unit]]="MVA",Table1[[#This Row],[Unit]]="MWh",Table1[[#This Row],[Unit]]="kV"),0.001,
IF(OR(Table1[[#This Row],[Unit]]="mA",Table1[[#This Row],[Unit]]="mV"),1000,"")))</f>
        <v/>
      </c>
      <c r="J414" s="1" t="str">
        <f>IF(ISBLANK(Table1[[#This Row],[Scale]]),
IF(Table1[[#This Row],[FIMS Scale]]="","",Table1[[#This Row],[FIMS Scale]]),
IF(Table1[[#This Row],[FIMS Scale]]="",1/Table1[[#This Row],[Scale]],Table1[[#This Row],[FIMS Scale]]/Table1[[#This Row],[Scale]]))</f>
        <v/>
      </c>
      <c r="K414" s="7">
        <f>IF(Table1[[#This Row],[Address Original]]&gt;0,Table1[[#This Row],[Address Original]]-40001,"")</f>
        <v>1122</v>
      </c>
      <c r="L414" s="1">
        <v>41123</v>
      </c>
      <c r="M414" s="1" t="s">
        <v>32</v>
      </c>
      <c r="O414" s="1"/>
      <c r="P414" s="5" t="s">
        <v>1925</v>
      </c>
      <c r="Q414" s="5"/>
      <c r="R414" s="5"/>
      <c r="S414" s="5"/>
      <c r="T414" s="5"/>
      <c r="U414" s="5"/>
      <c r="V414" s="5"/>
      <c r="W414" s="5"/>
      <c r="X414" s="5"/>
      <c r="Y414" s="5"/>
      <c r="Z414" s="5"/>
      <c r="AA414" s="5"/>
      <c r="AB414" s="7" t="s">
        <v>2585</v>
      </c>
      <c r="AC414" s="5" t="s">
        <v>1251</v>
      </c>
      <c r="AD414" s="1" t="s">
        <v>31</v>
      </c>
      <c r="AE414" s="1" t="s">
        <v>1024</v>
      </c>
      <c r="AL414"/>
    </row>
    <row r="415" spans="1:38" ht="15" customHeight="1" x14ac:dyDescent="0.3">
      <c r="A415" s="1" t="s">
        <v>1174</v>
      </c>
      <c r="C415" s="1" t="s">
        <v>1173</v>
      </c>
      <c r="D415" s="1" t="s">
        <v>30</v>
      </c>
      <c r="F415" s="1">
        <v>1</v>
      </c>
      <c r="H415" s="1" t="str">
        <f>IF(OR(Table1[[#This Row],[Unit]]="W",Table1[[#This Row],[Unit]]="VAR",Table1[[#This Row],[Unit]]="VA",Table1[[#This Row],[Unit]]="Wh"),1000,
IF(OR(Table1[[#This Row],[Unit]]="MW",Table1[[#This Row],[Unit]]="MVAR",Table1[[#This Row],[Unit]]="MVA",Table1[[#This Row],[Unit]]="MWh",Table1[[#This Row],[Unit]]="kV"),0.001,
IF(OR(Table1[[#This Row],[Unit]]="mA",Table1[[#This Row],[Unit]]="mV"),1000,"")))</f>
        <v/>
      </c>
      <c r="J415" s="1" t="str">
        <f>IF(ISBLANK(Table1[[#This Row],[Scale]]),
IF(Table1[[#This Row],[FIMS Scale]]="","",Table1[[#This Row],[FIMS Scale]]),
IF(Table1[[#This Row],[FIMS Scale]]="",1/Table1[[#This Row],[Scale]],Table1[[#This Row],[FIMS Scale]]/Table1[[#This Row],[Scale]]))</f>
        <v/>
      </c>
      <c r="K415" s="7">
        <f>IF(Table1[[#This Row],[Address Original]]&gt;0,Table1[[#This Row],[Address Original]]-40001,"")</f>
        <v>1123</v>
      </c>
      <c r="L415" s="1">
        <v>41124</v>
      </c>
      <c r="M415" s="1" t="s">
        <v>32</v>
      </c>
      <c r="O415" s="1"/>
      <c r="P415" s="5" t="s">
        <v>1926</v>
      </c>
      <c r="Q415" s="5"/>
      <c r="R415" s="5"/>
      <c r="S415" s="5"/>
      <c r="T415" s="5"/>
      <c r="U415" s="5"/>
      <c r="V415" s="5"/>
      <c r="W415" s="5"/>
      <c r="X415" s="5"/>
      <c r="Y415" s="5"/>
      <c r="Z415" s="5"/>
      <c r="AA415" s="5"/>
      <c r="AB415" s="7" t="s">
        <v>2585</v>
      </c>
      <c r="AC415" s="5" t="s">
        <v>1252</v>
      </c>
      <c r="AD415" s="1" t="s">
        <v>31</v>
      </c>
      <c r="AE415" s="1" t="s">
        <v>1024</v>
      </c>
      <c r="AL415"/>
    </row>
    <row r="416" spans="1:38" ht="15" customHeight="1" x14ac:dyDescent="0.3">
      <c r="A416" s="1" t="s">
        <v>1176</v>
      </c>
      <c r="C416" s="1" t="s">
        <v>1175</v>
      </c>
      <c r="D416" s="1" t="s">
        <v>30</v>
      </c>
      <c r="F416" s="1">
        <v>1</v>
      </c>
      <c r="H416" s="1" t="str">
        <f>IF(OR(Table1[[#This Row],[Unit]]="W",Table1[[#This Row],[Unit]]="VAR",Table1[[#This Row],[Unit]]="VA",Table1[[#This Row],[Unit]]="Wh"),1000,
IF(OR(Table1[[#This Row],[Unit]]="MW",Table1[[#This Row],[Unit]]="MVAR",Table1[[#This Row],[Unit]]="MVA",Table1[[#This Row],[Unit]]="MWh",Table1[[#This Row],[Unit]]="kV"),0.001,
IF(OR(Table1[[#This Row],[Unit]]="mA",Table1[[#This Row],[Unit]]="mV"),1000,"")))</f>
        <v/>
      </c>
      <c r="J416" s="1" t="str">
        <f>IF(ISBLANK(Table1[[#This Row],[Scale]]),
IF(Table1[[#This Row],[FIMS Scale]]="","",Table1[[#This Row],[FIMS Scale]]),
IF(Table1[[#This Row],[FIMS Scale]]="",1/Table1[[#This Row],[Scale]],Table1[[#This Row],[FIMS Scale]]/Table1[[#This Row],[Scale]]))</f>
        <v/>
      </c>
      <c r="K416" s="7">
        <f>IF(Table1[[#This Row],[Address Original]]&gt;0,Table1[[#This Row],[Address Original]]-40001,"")</f>
        <v>1124</v>
      </c>
      <c r="L416" s="1">
        <v>41125</v>
      </c>
      <c r="M416" s="1" t="s">
        <v>32</v>
      </c>
      <c r="O416" s="1"/>
      <c r="P416" s="5" t="s">
        <v>2298</v>
      </c>
      <c r="Q416" s="5"/>
      <c r="R416" s="5"/>
      <c r="S416" s="5"/>
      <c r="T416" s="5"/>
      <c r="U416" s="5"/>
      <c r="V416" s="5"/>
      <c r="W416" s="5"/>
      <c r="X416" s="5"/>
      <c r="Y416" s="5"/>
      <c r="Z416" s="5"/>
      <c r="AA416" s="5"/>
      <c r="AB416" s="7" t="s">
        <v>2585</v>
      </c>
      <c r="AC416" s="5" t="s">
        <v>1253</v>
      </c>
      <c r="AD416" s="1" t="s">
        <v>31</v>
      </c>
      <c r="AE416" s="1" t="s">
        <v>1024</v>
      </c>
      <c r="AL416"/>
    </row>
    <row r="417" spans="1:38" ht="15" customHeight="1" x14ac:dyDescent="0.3">
      <c r="A417" s="1" t="s">
        <v>1178</v>
      </c>
      <c r="C417" s="1" t="s">
        <v>1177</v>
      </c>
      <c r="D417" s="1" t="s">
        <v>30</v>
      </c>
      <c r="F417" s="1">
        <v>1</v>
      </c>
      <c r="H417" s="1" t="str">
        <f>IF(OR(Table1[[#This Row],[Unit]]="W",Table1[[#This Row],[Unit]]="VAR",Table1[[#This Row],[Unit]]="VA",Table1[[#This Row],[Unit]]="Wh"),1000,
IF(OR(Table1[[#This Row],[Unit]]="MW",Table1[[#This Row],[Unit]]="MVAR",Table1[[#This Row],[Unit]]="MVA",Table1[[#This Row],[Unit]]="MWh",Table1[[#This Row],[Unit]]="kV"),0.001,
IF(OR(Table1[[#This Row],[Unit]]="mA",Table1[[#This Row],[Unit]]="mV"),1000,"")))</f>
        <v/>
      </c>
      <c r="J417" s="1" t="str">
        <f>IF(ISBLANK(Table1[[#This Row],[Scale]]),
IF(Table1[[#This Row],[FIMS Scale]]="","",Table1[[#This Row],[FIMS Scale]]),
IF(Table1[[#This Row],[FIMS Scale]]="",1/Table1[[#This Row],[Scale]],Table1[[#This Row],[FIMS Scale]]/Table1[[#This Row],[Scale]]))</f>
        <v/>
      </c>
      <c r="K417" s="7">
        <f>IF(Table1[[#This Row],[Address Original]]&gt;0,Table1[[#This Row],[Address Original]]-40001,"")</f>
        <v>1125</v>
      </c>
      <c r="L417" s="1">
        <v>41126</v>
      </c>
      <c r="M417" s="1" t="s">
        <v>32</v>
      </c>
      <c r="O417" s="1"/>
      <c r="P417" s="5" t="s">
        <v>2299</v>
      </c>
      <c r="Q417" s="5"/>
      <c r="R417" s="5"/>
      <c r="S417" s="5"/>
      <c r="T417" s="5"/>
      <c r="U417" s="5"/>
      <c r="V417" s="5"/>
      <c r="W417" s="5"/>
      <c r="X417" s="5"/>
      <c r="Y417" s="5"/>
      <c r="Z417" s="5"/>
      <c r="AA417" s="5"/>
      <c r="AB417" s="7" t="s">
        <v>2585</v>
      </c>
      <c r="AC417" s="5" t="s">
        <v>1254</v>
      </c>
      <c r="AD417" s="1" t="s">
        <v>31</v>
      </c>
      <c r="AE417" s="1" t="s">
        <v>1024</v>
      </c>
      <c r="AL417"/>
    </row>
    <row r="418" spans="1:38" ht="15" customHeight="1" x14ac:dyDescent="0.3">
      <c r="A418" s="1" t="s">
        <v>1180</v>
      </c>
      <c r="C418" s="1" t="s">
        <v>1179</v>
      </c>
      <c r="D418" s="1" t="s">
        <v>30</v>
      </c>
      <c r="F418" s="1">
        <v>1</v>
      </c>
      <c r="H418" s="1" t="str">
        <f>IF(OR(Table1[[#This Row],[Unit]]="W",Table1[[#This Row],[Unit]]="VAR",Table1[[#This Row],[Unit]]="VA",Table1[[#This Row],[Unit]]="Wh"),1000,
IF(OR(Table1[[#This Row],[Unit]]="MW",Table1[[#This Row],[Unit]]="MVAR",Table1[[#This Row],[Unit]]="MVA",Table1[[#This Row],[Unit]]="MWh",Table1[[#This Row],[Unit]]="kV"),0.001,
IF(OR(Table1[[#This Row],[Unit]]="mA",Table1[[#This Row],[Unit]]="mV"),1000,"")))</f>
        <v/>
      </c>
      <c r="J418" s="1" t="str">
        <f>IF(ISBLANK(Table1[[#This Row],[Scale]]),
IF(Table1[[#This Row],[FIMS Scale]]="","",Table1[[#This Row],[FIMS Scale]]),
IF(Table1[[#This Row],[FIMS Scale]]="",1/Table1[[#This Row],[Scale]],Table1[[#This Row],[FIMS Scale]]/Table1[[#This Row],[Scale]]))</f>
        <v/>
      </c>
      <c r="K418" s="7">
        <f>IF(Table1[[#This Row],[Address Original]]&gt;0,Table1[[#This Row],[Address Original]]-40001,"")</f>
        <v>1126</v>
      </c>
      <c r="L418" s="1">
        <v>41127</v>
      </c>
      <c r="M418" s="1" t="s">
        <v>32</v>
      </c>
      <c r="O418" s="1"/>
      <c r="P418" s="5" t="s">
        <v>2300</v>
      </c>
      <c r="Q418" s="5"/>
      <c r="R418" s="5"/>
      <c r="S418" s="5"/>
      <c r="T418" s="5"/>
      <c r="U418" s="5"/>
      <c r="V418" s="5"/>
      <c r="W418" s="5"/>
      <c r="X418" s="5"/>
      <c r="Y418" s="5"/>
      <c r="Z418" s="5"/>
      <c r="AA418" s="5"/>
      <c r="AB418" s="7" t="s">
        <v>2585</v>
      </c>
      <c r="AC418" s="5" t="s">
        <v>1255</v>
      </c>
      <c r="AD418" s="1" t="s">
        <v>31</v>
      </c>
      <c r="AE418" s="1" t="s">
        <v>1024</v>
      </c>
      <c r="AL418"/>
    </row>
    <row r="419" spans="1:38" ht="15" customHeight="1" x14ac:dyDescent="0.3">
      <c r="A419" s="1" t="s">
        <v>1182</v>
      </c>
      <c r="C419" s="1" t="s">
        <v>1181</v>
      </c>
      <c r="D419" s="1" t="s">
        <v>30</v>
      </c>
      <c r="F419" s="1">
        <v>1</v>
      </c>
      <c r="H419" s="1" t="str">
        <f>IF(OR(Table1[[#This Row],[Unit]]="W",Table1[[#This Row],[Unit]]="VAR",Table1[[#This Row],[Unit]]="VA",Table1[[#This Row],[Unit]]="Wh"),1000,
IF(OR(Table1[[#This Row],[Unit]]="MW",Table1[[#This Row],[Unit]]="MVAR",Table1[[#This Row],[Unit]]="MVA",Table1[[#This Row],[Unit]]="MWh",Table1[[#This Row],[Unit]]="kV"),0.001,
IF(OR(Table1[[#This Row],[Unit]]="mA",Table1[[#This Row],[Unit]]="mV"),1000,"")))</f>
        <v/>
      </c>
      <c r="J419" s="1" t="str">
        <f>IF(ISBLANK(Table1[[#This Row],[Scale]]),
IF(Table1[[#This Row],[FIMS Scale]]="","",Table1[[#This Row],[FIMS Scale]]),
IF(Table1[[#This Row],[FIMS Scale]]="",1/Table1[[#This Row],[Scale]],Table1[[#This Row],[FIMS Scale]]/Table1[[#This Row],[Scale]]))</f>
        <v/>
      </c>
      <c r="K419" s="7">
        <f>IF(Table1[[#This Row],[Address Original]]&gt;0,Table1[[#This Row],[Address Original]]-40001,"")</f>
        <v>1127</v>
      </c>
      <c r="L419" s="1">
        <v>41128</v>
      </c>
      <c r="M419" s="1" t="s">
        <v>32</v>
      </c>
      <c r="O419" s="1"/>
      <c r="P419" s="5" t="s">
        <v>2301</v>
      </c>
      <c r="Q419" s="5"/>
      <c r="R419" s="5"/>
      <c r="S419" s="5"/>
      <c r="T419" s="5"/>
      <c r="U419" s="5"/>
      <c r="V419" s="5"/>
      <c r="W419" s="5"/>
      <c r="X419" s="5"/>
      <c r="Y419" s="5"/>
      <c r="Z419" s="5"/>
      <c r="AA419" s="5"/>
      <c r="AB419" s="7" t="s">
        <v>2585</v>
      </c>
      <c r="AC419" s="5" t="s">
        <v>1256</v>
      </c>
      <c r="AD419" s="1" t="s">
        <v>31</v>
      </c>
      <c r="AE419" s="1" t="s">
        <v>1024</v>
      </c>
      <c r="AL419"/>
    </row>
    <row r="420" spans="1:38" ht="15" customHeight="1" x14ac:dyDescent="0.3">
      <c r="A420" s="1" t="s">
        <v>1184</v>
      </c>
      <c r="C420" s="1" t="s">
        <v>1183</v>
      </c>
      <c r="D420" s="1" t="s">
        <v>30</v>
      </c>
      <c r="F420" s="1">
        <v>1</v>
      </c>
      <c r="G420" s="1">
        <v>10</v>
      </c>
      <c r="H420" s="1" t="str">
        <f>IF(OR(Table1[[#This Row],[Unit]]="W",Table1[[#This Row],[Unit]]="VAR",Table1[[#This Row],[Unit]]="VA",Table1[[#This Row],[Unit]]="Wh"),1000,
IF(OR(Table1[[#This Row],[Unit]]="MW",Table1[[#This Row],[Unit]]="MVAR",Table1[[#This Row],[Unit]]="MVA",Table1[[#This Row],[Unit]]="MWh",Table1[[#This Row],[Unit]]="kV"),0.001,
IF(OR(Table1[[#This Row],[Unit]]="mA",Table1[[#This Row],[Unit]]="mV"),1000,"")))</f>
        <v/>
      </c>
      <c r="J420" s="1">
        <f>IF(ISBLANK(Table1[[#This Row],[Scale]]),
IF(Table1[[#This Row],[FIMS Scale]]="","",Table1[[#This Row],[FIMS Scale]]),
IF(Table1[[#This Row],[FIMS Scale]]="",1/Table1[[#This Row],[Scale]],Table1[[#This Row],[FIMS Scale]]/Table1[[#This Row],[Scale]]))</f>
        <v>0.1</v>
      </c>
      <c r="K420" s="7">
        <f>IF(Table1[[#This Row],[Address Original]]&gt;0,Table1[[#This Row],[Address Original]]-40001,"")</f>
        <v>1128</v>
      </c>
      <c r="L420" s="1">
        <v>41129</v>
      </c>
      <c r="M420" s="1" t="s">
        <v>32</v>
      </c>
      <c r="O420" s="1"/>
      <c r="P420" s="5" t="s">
        <v>2302</v>
      </c>
      <c r="Q420" s="5"/>
      <c r="R420" s="5"/>
      <c r="S420" s="5"/>
      <c r="T420" s="5"/>
      <c r="U420" s="5"/>
      <c r="V420" s="5"/>
      <c r="W420" s="5"/>
      <c r="X420" s="5"/>
      <c r="Y420" s="5"/>
      <c r="Z420" s="5"/>
      <c r="AA420" s="5"/>
      <c r="AB420" s="7" t="s">
        <v>2585</v>
      </c>
      <c r="AC420" s="5" t="s">
        <v>1257</v>
      </c>
      <c r="AD420" s="1" t="s">
        <v>31</v>
      </c>
      <c r="AE420" s="1" t="s">
        <v>1021</v>
      </c>
      <c r="AL420"/>
    </row>
    <row r="421" spans="1:38" ht="15" customHeight="1" x14ac:dyDescent="0.3">
      <c r="A421" s="1" t="s">
        <v>1186</v>
      </c>
      <c r="C421" s="1" t="s">
        <v>1185</v>
      </c>
      <c r="D421" s="1" t="s">
        <v>30</v>
      </c>
      <c r="F421" s="1">
        <v>1</v>
      </c>
      <c r="H421" s="1" t="str">
        <f>IF(OR(Table1[[#This Row],[Unit]]="W",Table1[[#This Row],[Unit]]="VAR",Table1[[#This Row],[Unit]]="VA",Table1[[#This Row],[Unit]]="Wh"),1000,
IF(OR(Table1[[#This Row],[Unit]]="MW",Table1[[#This Row],[Unit]]="MVAR",Table1[[#This Row],[Unit]]="MVA",Table1[[#This Row],[Unit]]="MWh",Table1[[#This Row],[Unit]]="kV"),0.001,
IF(OR(Table1[[#This Row],[Unit]]="mA",Table1[[#This Row],[Unit]]="mV"),1000,"")))</f>
        <v/>
      </c>
      <c r="J421" s="1" t="str">
        <f>IF(ISBLANK(Table1[[#This Row],[Scale]]),
IF(Table1[[#This Row],[FIMS Scale]]="","",Table1[[#This Row],[FIMS Scale]]),
IF(Table1[[#This Row],[FIMS Scale]]="",1/Table1[[#This Row],[Scale]],Table1[[#This Row],[FIMS Scale]]/Table1[[#This Row],[Scale]]))</f>
        <v/>
      </c>
      <c r="K421" s="7">
        <f>IF(Table1[[#This Row],[Address Original]]&gt;0,Table1[[#This Row],[Address Original]]-40001,"")</f>
        <v>1129</v>
      </c>
      <c r="L421" s="1">
        <v>41130</v>
      </c>
      <c r="M421" s="1" t="s">
        <v>32</v>
      </c>
      <c r="O421" s="1"/>
      <c r="P421" s="5" t="s">
        <v>1928</v>
      </c>
      <c r="Q421" s="5"/>
      <c r="R421" s="5"/>
      <c r="S421" s="5"/>
      <c r="T421" s="5"/>
      <c r="U421" s="5"/>
      <c r="V421" s="5"/>
      <c r="W421" s="5"/>
      <c r="X421" s="5"/>
      <c r="Y421" s="5"/>
      <c r="Z421" s="5"/>
      <c r="AA421" s="5"/>
      <c r="AB421" s="7" t="s">
        <v>2585</v>
      </c>
      <c r="AC421" s="5" t="s">
        <v>1258</v>
      </c>
      <c r="AD421" s="1" t="s">
        <v>31</v>
      </c>
      <c r="AE421" s="1" t="s">
        <v>1024</v>
      </c>
      <c r="AL421"/>
    </row>
    <row r="422" spans="1:38" ht="15" customHeight="1" x14ac:dyDescent="0.3">
      <c r="A422" s="1" t="s">
        <v>1188</v>
      </c>
      <c r="C422" s="1" t="s">
        <v>1187</v>
      </c>
      <c r="D422" s="1" t="s">
        <v>30</v>
      </c>
      <c r="F422" s="1">
        <v>1</v>
      </c>
      <c r="H422" s="1" t="str">
        <f>IF(OR(Table1[[#This Row],[Unit]]="W",Table1[[#This Row],[Unit]]="VAR",Table1[[#This Row],[Unit]]="VA",Table1[[#This Row],[Unit]]="Wh"),1000,
IF(OR(Table1[[#This Row],[Unit]]="MW",Table1[[#This Row],[Unit]]="MVAR",Table1[[#This Row],[Unit]]="MVA",Table1[[#This Row],[Unit]]="MWh",Table1[[#This Row],[Unit]]="kV"),0.001,
IF(OR(Table1[[#This Row],[Unit]]="mA",Table1[[#This Row],[Unit]]="mV"),1000,"")))</f>
        <v/>
      </c>
      <c r="J422" s="1" t="str">
        <f>IF(ISBLANK(Table1[[#This Row],[Scale]]),
IF(Table1[[#This Row],[FIMS Scale]]="","",Table1[[#This Row],[FIMS Scale]]),
IF(Table1[[#This Row],[FIMS Scale]]="",1/Table1[[#This Row],[Scale]],Table1[[#This Row],[FIMS Scale]]/Table1[[#This Row],[Scale]]))</f>
        <v/>
      </c>
      <c r="K422" s="7">
        <f>IF(Table1[[#This Row],[Address Original]]&gt;0,Table1[[#This Row],[Address Original]]-40001,"")</f>
        <v>1131</v>
      </c>
      <c r="L422" s="1">
        <v>41132</v>
      </c>
      <c r="M422" s="1" t="s">
        <v>32</v>
      </c>
      <c r="O422" s="1"/>
      <c r="P422" s="5" t="s">
        <v>1929</v>
      </c>
      <c r="Q422" s="5"/>
      <c r="R422" s="5"/>
      <c r="S422" s="5"/>
      <c r="T422" s="5"/>
      <c r="U422" s="5"/>
      <c r="V422" s="5"/>
      <c r="W422" s="5"/>
      <c r="X422" s="5"/>
      <c r="Y422" s="5"/>
      <c r="Z422" s="5"/>
      <c r="AA422" s="5"/>
      <c r="AB422" s="7" t="s">
        <v>2585</v>
      </c>
      <c r="AC422" s="5" t="s">
        <v>1259</v>
      </c>
      <c r="AD422" s="1" t="s">
        <v>31</v>
      </c>
      <c r="AE422" s="1" t="s">
        <v>1024</v>
      </c>
      <c r="AL422"/>
    </row>
    <row r="423" spans="1:38" ht="15" customHeight="1" x14ac:dyDescent="0.3">
      <c r="A423" s="1" t="s">
        <v>1190</v>
      </c>
      <c r="C423" s="1" t="s">
        <v>1189</v>
      </c>
      <c r="D423" s="1" t="s">
        <v>30</v>
      </c>
      <c r="F423" s="1">
        <v>1</v>
      </c>
      <c r="H423" s="1" t="str">
        <f>IF(OR(Table1[[#This Row],[Unit]]="W",Table1[[#This Row],[Unit]]="VAR",Table1[[#This Row],[Unit]]="VA",Table1[[#This Row],[Unit]]="Wh"),1000,
IF(OR(Table1[[#This Row],[Unit]]="MW",Table1[[#This Row],[Unit]]="MVAR",Table1[[#This Row],[Unit]]="MVA",Table1[[#This Row],[Unit]]="MWh",Table1[[#This Row],[Unit]]="kV"),0.001,
IF(OR(Table1[[#This Row],[Unit]]="mA",Table1[[#This Row],[Unit]]="mV"),1000,"")))</f>
        <v/>
      </c>
      <c r="J423" s="1" t="str">
        <f>IF(ISBLANK(Table1[[#This Row],[Scale]]),
IF(Table1[[#This Row],[FIMS Scale]]="","",Table1[[#This Row],[FIMS Scale]]),
IF(Table1[[#This Row],[FIMS Scale]]="",1/Table1[[#This Row],[Scale]],Table1[[#This Row],[FIMS Scale]]/Table1[[#This Row],[Scale]]))</f>
        <v/>
      </c>
      <c r="K423" s="7">
        <f>IF(Table1[[#This Row],[Address Original]]&gt;0,Table1[[#This Row],[Address Original]]-40001,"")</f>
        <v>1132</v>
      </c>
      <c r="L423" s="1">
        <v>41133</v>
      </c>
      <c r="M423" s="1" t="s">
        <v>32</v>
      </c>
      <c r="O423" s="1"/>
      <c r="P423" s="5" t="s">
        <v>1930</v>
      </c>
      <c r="Q423" s="5"/>
      <c r="R423" s="5"/>
      <c r="S423" s="5"/>
      <c r="T423" s="5"/>
      <c r="U423" s="5"/>
      <c r="V423" s="5"/>
      <c r="W423" s="5"/>
      <c r="X423" s="5"/>
      <c r="Y423" s="5"/>
      <c r="Z423" s="5"/>
      <c r="AA423" s="5"/>
      <c r="AB423" s="7" t="s">
        <v>2585</v>
      </c>
      <c r="AC423" s="5" t="s">
        <v>1260</v>
      </c>
      <c r="AD423" s="1" t="s">
        <v>31</v>
      </c>
      <c r="AE423" s="1" t="s">
        <v>1024</v>
      </c>
      <c r="AL423"/>
    </row>
    <row r="424" spans="1:38" ht="15" customHeight="1" x14ac:dyDescent="0.3">
      <c r="A424" s="1" t="s">
        <v>1192</v>
      </c>
      <c r="C424" s="1" t="s">
        <v>1191</v>
      </c>
      <c r="D424" s="1" t="s">
        <v>30</v>
      </c>
      <c r="F424" s="1">
        <v>1</v>
      </c>
      <c r="G424" s="1">
        <v>100</v>
      </c>
      <c r="H424" s="1" t="str">
        <f>IF(OR(Table1[[#This Row],[Unit]]="W",Table1[[#This Row],[Unit]]="VAR",Table1[[#This Row],[Unit]]="VA",Table1[[#This Row],[Unit]]="Wh"),1000,
IF(OR(Table1[[#This Row],[Unit]]="MW",Table1[[#This Row],[Unit]]="MVAR",Table1[[#This Row],[Unit]]="MVA",Table1[[#This Row],[Unit]]="MWh",Table1[[#This Row],[Unit]]="kV"),0.001,
IF(OR(Table1[[#This Row],[Unit]]="mA",Table1[[#This Row],[Unit]]="mV"),1000,"")))</f>
        <v/>
      </c>
      <c r="J424" s="1">
        <f>IF(ISBLANK(Table1[[#This Row],[Scale]]),
IF(Table1[[#This Row],[FIMS Scale]]="","",Table1[[#This Row],[FIMS Scale]]),
IF(Table1[[#This Row],[FIMS Scale]]="",1/Table1[[#This Row],[Scale]],Table1[[#This Row],[FIMS Scale]]/Table1[[#This Row],[Scale]]))</f>
        <v>0.01</v>
      </c>
      <c r="K424" s="7">
        <f>IF(Table1[[#This Row],[Address Original]]&gt;0,Table1[[#This Row],[Address Original]]-40001,"")</f>
        <v>1134</v>
      </c>
      <c r="L424" s="1">
        <v>41135</v>
      </c>
      <c r="M424" s="1" t="s">
        <v>32</v>
      </c>
      <c r="O424" s="1"/>
      <c r="P424" s="5" t="s">
        <v>2303</v>
      </c>
      <c r="Q424" s="5"/>
      <c r="R424" s="5"/>
      <c r="S424" s="5"/>
      <c r="T424" s="5"/>
      <c r="U424" s="5"/>
      <c r="V424" s="5"/>
      <c r="W424" s="5"/>
      <c r="X424" s="5"/>
      <c r="Y424" s="5"/>
      <c r="Z424" s="5"/>
      <c r="AA424" s="5"/>
      <c r="AB424" s="7" t="s">
        <v>2585</v>
      </c>
      <c r="AC424" s="5" t="s">
        <v>1825</v>
      </c>
      <c r="AD424" s="1" t="s">
        <v>31</v>
      </c>
      <c r="AE424" s="1" t="s">
        <v>1036</v>
      </c>
      <c r="AL424"/>
    </row>
    <row r="425" spans="1:38" ht="15" customHeight="1" x14ac:dyDescent="0.3">
      <c r="A425" s="1" t="s">
        <v>1194</v>
      </c>
      <c r="C425" s="1" t="s">
        <v>1193</v>
      </c>
      <c r="D425" s="1" t="s">
        <v>30</v>
      </c>
      <c r="F425" s="1">
        <v>1</v>
      </c>
      <c r="G425" s="1">
        <v>100</v>
      </c>
      <c r="H425" s="1" t="str">
        <f>IF(OR(Table1[[#This Row],[Unit]]="W",Table1[[#This Row],[Unit]]="VAR",Table1[[#This Row],[Unit]]="VA",Table1[[#This Row],[Unit]]="Wh"),1000,
IF(OR(Table1[[#This Row],[Unit]]="MW",Table1[[#This Row],[Unit]]="MVAR",Table1[[#This Row],[Unit]]="MVA",Table1[[#This Row],[Unit]]="MWh",Table1[[#This Row],[Unit]]="kV"),0.001,
IF(OR(Table1[[#This Row],[Unit]]="mA",Table1[[#This Row],[Unit]]="mV"),1000,"")))</f>
        <v/>
      </c>
      <c r="J425" s="1">
        <f>IF(ISBLANK(Table1[[#This Row],[Scale]]),
IF(Table1[[#This Row],[FIMS Scale]]="","",Table1[[#This Row],[FIMS Scale]]),
IF(Table1[[#This Row],[FIMS Scale]]="",1/Table1[[#This Row],[Scale]],Table1[[#This Row],[FIMS Scale]]/Table1[[#This Row],[Scale]]))</f>
        <v>0.01</v>
      </c>
      <c r="K425" s="7">
        <f>IF(Table1[[#This Row],[Address Original]]&gt;0,Table1[[#This Row],[Address Original]]-40001,"")</f>
        <v>1135</v>
      </c>
      <c r="L425" s="1">
        <v>41136</v>
      </c>
      <c r="M425" s="1" t="s">
        <v>32</v>
      </c>
      <c r="O425" s="1"/>
      <c r="P425" s="5" t="s">
        <v>2304</v>
      </c>
      <c r="Q425" s="5"/>
      <c r="R425" s="5"/>
      <c r="S425" s="5"/>
      <c r="T425" s="5"/>
      <c r="U425" s="5"/>
      <c r="V425" s="5"/>
      <c r="W425" s="5"/>
      <c r="X425" s="5"/>
      <c r="Y425" s="5"/>
      <c r="Z425" s="5"/>
      <c r="AA425" s="5"/>
      <c r="AB425" s="7" t="s">
        <v>2585</v>
      </c>
      <c r="AC425" s="5" t="s">
        <v>1826</v>
      </c>
      <c r="AD425" s="1" t="s">
        <v>31</v>
      </c>
      <c r="AE425" s="1" t="s">
        <v>1036</v>
      </c>
      <c r="AL425"/>
    </row>
    <row r="426" spans="1:38" ht="15" customHeight="1" x14ac:dyDescent="0.3">
      <c r="A426" s="1" t="s">
        <v>1196</v>
      </c>
      <c r="C426" s="1" t="s">
        <v>1195</v>
      </c>
      <c r="D426" s="1" t="s">
        <v>30</v>
      </c>
      <c r="F426" s="1">
        <v>1</v>
      </c>
      <c r="G426" s="1">
        <v>10000</v>
      </c>
      <c r="H426" s="1" t="str">
        <f>IF(OR(Table1[[#This Row],[Unit]]="W",Table1[[#This Row],[Unit]]="VAR",Table1[[#This Row],[Unit]]="VA",Table1[[#This Row],[Unit]]="Wh"),1000,
IF(OR(Table1[[#This Row],[Unit]]="MW",Table1[[#This Row],[Unit]]="MVAR",Table1[[#This Row],[Unit]]="MVA",Table1[[#This Row],[Unit]]="MWh",Table1[[#This Row],[Unit]]="kV"),0.001,
IF(OR(Table1[[#This Row],[Unit]]="mA",Table1[[#This Row],[Unit]]="mV"),1000,"")))</f>
        <v/>
      </c>
      <c r="J426" s="1">
        <f>IF(ISBLANK(Table1[[#This Row],[Scale]]),
IF(Table1[[#This Row],[FIMS Scale]]="","",Table1[[#This Row],[FIMS Scale]]),
IF(Table1[[#This Row],[FIMS Scale]]="",1/Table1[[#This Row],[Scale]],Table1[[#This Row],[FIMS Scale]]/Table1[[#This Row],[Scale]]))</f>
        <v>1E-4</v>
      </c>
      <c r="K426" s="7">
        <f>IF(Table1[[#This Row],[Address Original]]&gt;0,Table1[[#This Row],[Address Original]]-40001,"")</f>
        <v>1140</v>
      </c>
      <c r="L426" s="1">
        <v>41141</v>
      </c>
      <c r="M426" s="1" t="s">
        <v>32</v>
      </c>
      <c r="O426" s="1"/>
      <c r="P426" s="5" t="s">
        <v>2305</v>
      </c>
      <c r="Q426" s="5"/>
      <c r="R426" s="5"/>
      <c r="S426" s="5"/>
      <c r="T426" s="5"/>
      <c r="U426" s="5"/>
      <c r="V426" s="5"/>
      <c r="W426" s="5"/>
      <c r="X426" s="5"/>
      <c r="Y426" s="5"/>
      <c r="Z426" s="5"/>
      <c r="AA426" s="5"/>
      <c r="AB426" s="7" t="s">
        <v>2585</v>
      </c>
      <c r="AC426" s="5" t="s">
        <v>1261</v>
      </c>
      <c r="AD426" s="1" t="s">
        <v>31</v>
      </c>
      <c r="AE426" s="1" t="s">
        <v>1197</v>
      </c>
      <c r="AL426"/>
    </row>
    <row r="427" spans="1:38" ht="15" customHeight="1" x14ac:dyDescent="0.3">
      <c r="A427" s="1" t="s">
        <v>1199</v>
      </c>
      <c r="C427" s="1" t="s">
        <v>1198</v>
      </c>
      <c r="D427" s="1" t="s">
        <v>30</v>
      </c>
      <c r="F427" s="1">
        <v>1</v>
      </c>
      <c r="G427" s="1">
        <v>10000</v>
      </c>
      <c r="H427" s="1" t="str">
        <f>IF(OR(Table1[[#This Row],[Unit]]="W",Table1[[#This Row],[Unit]]="VAR",Table1[[#This Row],[Unit]]="VA",Table1[[#This Row],[Unit]]="Wh"),1000,
IF(OR(Table1[[#This Row],[Unit]]="MW",Table1[[#This Row],[Unit]]="MVAR",Table1[[#This Row],[Unit]]="MVA",Table1[[#This Row],[Unit]]="MWh",Table1[[#This Row],[Unit]]="kV"),0.001,
IF(OR(Table1[[#This Row],[Unit]]="mA",Table1[[#This Row],[Unit]]="mV"),1000,"")))</f>
        <v/>
      </c>
      <c r="J427" s="1">
        <f>IF(ISBLANK(Table1[[#This Row],[Scale]]),
IF(Table1[[#This Row],[FIMS Scale]]="","",Table1[[#This Row],[FIMS Scale]]),
IF(Table1[[#This Row],[FIMS Scale]]="",1/Table1[[#This Row],[Scale]],Table1[[#This Row],[FIMS Scale]]/Table1[[#This Row],[Scale]]))</f>
        <v>1E-4</v>
      </c>
      <c r="K427" s="7">
        <f>IF(Table1[[#This Row],[Address Original]]&gt;0,Table1[[#This Row],[Address Original]]-40001,"")</f>
        <v>1141</v>
      </c>
      <c r="L427" s="1">
        <v>41142</v>
      </c>
      <c r="M427" s="1" t="s">
        <v>32</v>
      </c>
      <c r="O427" s="1"/>
      <c r="P427" s="5" t="s">
        <v>2306</v>
      </c>
      <c r="Q427" s="5"/>
      <c r="R427" s="5"/>
      <c r="S427" s="5"/>
      <c r="T427" s="5"/>
      <c r="U427" s="5"/>
      <c r="V427" s="5"/>
      <c r="W427" s="5"/>
      <c r="X427" s="5"/>
      <c r="Y427" s="5"/>
      <c r="Z427" s="5"/>
      <c r="AA427" s="5"/>
      <c r="AB427" s="7" t="s">
        <v>2585</v>
      </c>
      <c r="AC427" s="5" t="s">
        <v>1262</v>
      </c>
      <c r="AD427" s="1" t="s">
        <v>31</v>
      </c>
      <c r="AE427" s="1" t="s">
        <v>1197</v>
      </c>
      <c r="AL427"/>
    </row>
    <row r="428" spans="1:38" ht="15" customHeight="1" x14ac:dyDescent="0.3">
      <c r="A428" s="1" t="s">
        <v>1201</v>
      </c>
      <c r="C428" s="1" t="s">
        <v>1200</v>
      </c>
      <c r="D428" s="1" t="s">
        <v>30</v>
      </c>
      <c r="F428" s="1">
        <v>1</v>
      </c>
      <c r="H428" s="1" t="str">
        <f>IF(OR(Table1[[#This Row],[Unit]]="W",Table1[[#This Row],[Unit]]="VAR",Table1[[#This Row],[Unit]]="VA",Table1[[#This Row],[Unit]]="Wh"),1000,
IF(OR(Table1[[#This Row],[Unit]]="MW",Table1[[#This Row],[Unit]]="MVAR",Table1[[#This Row],[Unit]]="MVA",Table1[[#This Row],[Unit]]="MWh",Table1[[#This Row],[Unit]]="kV"),0.001,
IF(OR(Table1[[#This Row],[Unit]]="mA",Table1[[#This Row],[Unit]]="mV"),1000,"")))</f>
        <v/>
      </c>
      <c r="J428" s="1" t="str">
        <f>IF(ISBLANK(Table1[[#This Row],[Scale]]),
IF(Table1[[#This Row],[FIMS Scale]]="","",Table1[[#This Row],[FIMS Scale]]),
IF(Table1[[#This Row],[FIMS Scale]]="",1/Table1[[#This Row],[Scale]],Table1[[#This Row],[FIMS Scale]]/Table1[[#This Row],[Scale]]))</f>
        <v/>
      </c>
      <c r="K428" s="7">
        <f>IF(Table1[[#This Row],[Address Original]]&gt;0,Table1[[#This Row],[Address Original]]-40001,"")</f>
        <v>1150</v>
      </c>
      <c r="L428" s="1">
        <v>41151</v>
      </c>
      <c r="M428" s="1" t="s">
        <v>32</v>
      </c>
      <c r="O428" s="1"/>
      <c r="P428" s="5" t="s">
        <v>2307</v>
      </c>
      <c r="Q428" s="5"/>
      <c r="R428" s="5"/>
      <c r="S428" s="5"/>
      <c r="T428" s="5"/>
      <c r="U428" s="5"/>
      <c r="V428" s="5"/>
      <c r="W428" s="5"/>
      <c r="X428" s="5"/>
      <c r="Y428" s="5"/>
      <c r="Z428" s="5"/>
      <c r="AA428" s="5"/>
      <c r="AB428" s="7" t="s">
        <v>2585</v>
      </c>
      <c r="AC428" s="5" t="s">
        <v>1263</v>
      </c>
      <c r="AD428" s="1" t="s">
        <v>31</v>
      </c>
      <c r="AE428" s="1" t="s">
        <v>1024</v>
      </c>
      <c r="AL428"/>
    </row>
    <row r="429" spans="1:38" ht="15" customHeight="1" x14ac:dyDescent="0.3">
      <c r="A429" s="1" t="s">
        <v>1203</v>
      </c>
      <c r="C429" s="1" t="s">
        <v>1202</v>
      </c>
      <c r="D429" s="1" t="s">
        <v>30</v>
      </c>
      <c r="F429" s="1">
        <v>1</v>
      </c>
      <c r="H429" s="1" t="str">
        <f>IF(OR(Table1[[#This Row],[Unit]]="W",Table1[[#This Row],[Unit]]="VAR",Table1[[#This Row],[Unit]]="VA",Table1[[#This Row],[Unit]]="Wh"),1000,
IF(OR(Table1[[#This Row],[Unit]]="MW",Table1[[#This Row],[Unit]]="MVAR",Table1[[#This Row],[Unit]]="MVA",Table1[[#This Row],[Unit]]="MWh",Table1[[#This Row],[Unit]]="kV"),0.001,
IF(OR(Table1[[#This Row],[Unit]]="mA",Table1[[#This Row],[Unit]]="mV"),1000,"")))</f>
        <v/>
      </c>
      <c r="J429" s="1" t="str">
        <f>IF(ISBLANK(Table1[[#This Row],[Scale]]),
IF(Table1[[#This Row],[FIMS Scale]]="","",Table1[[#This Row],[FIMS Scale]]),
IF(Table1[[#This Row],[FIMS Scale]]="",1/Table1[[#This Row],[Scale]],Table1[[#This Row],[FIMS Scale]]/Table1[[#This Row],[Scale]]))</f>
        <v/>
      </c>
      <c r="K429" s="7">
        <f>IF(Table1[[#This Row],[Address Original]]&gt;0,Table1[[#This Row],[Address Original]]-40001,"")</f>
        <v>1151</v>
      </c>
      <c r="L429" s="1">
        <v>41152</v>
      </c>
      <c r="M429" s="1" t="s">
        <v>32</v>
      </c>
      <c r="O429" s="1"/>
      <c r="P429" s="5" t="s">
        <v>2308</v>
      </c>
      <c r="Q429" s="5"/>
      <c r="R429" s="5"/>
      <c r="S429" s="5"/>
      <c r="T429" s="5"/>
      <c r="U429" s="5"/>
      <c r="V429" s="5"/>
      <c r="W429" s="5"/>
      <c r="X429" s="5"/>
      <c r="Y429" s="5"/>
      <c r="Z429" s="5"/>
      <c r="AA429" s="5"/>
      <c r="AB429" s="7" t="s">
        <v>2585</v>
      </c>
      <c r="AC429" s="5" t="s">
        <v>1264</v>
      </c>
      <c r="AD429" s="1" t="s">
        <v>31</v>
      </c>
      <c r="AE429" s="1" t="s">
        <v>1024</v>
      </c>
      <c r="AL429"/>
    </row>
    <row r="430" spans="1:38" ht="15" customHeight="1" x14ac:dyDescent="0.3">
      <c r="A430" s="1" t="s">
        <v>1205</v>
      </c>
      <c r="C430" s="1" t="s">
        <v>1204</v>
      </c>
      <c r="D430" s="1" t="s">
        <v>30</v>
      </c>
      <c r="F430" s="1">
        <v>1</v>
      </c>
      <c r="H430" s="1" t="str">
        <f>IF(OR(Table1[[#This Row],[Unit]]="W",Table1[[#This Row],[Unit]]="VAR",Table1[[#This Row],[Unit]]="VA",Table1[[#This Row],[Unit]]="Wh"),1000,
IF(OR(Table1[[#This Row],[Unit]]="MW",Table1[[#This Row],[Unit]]="MVAR",Table1[[#This Row],[Unit]]="MVA",Table1[[#This Row],[Unit]]="MWh",Table1[[#This Row],[Unit]]="kV"),0.001,
IF(OR(Table1[[#This Row],[Unit]]="mA",Table1[[#This Row],[Unit]]="mV"),1000,"")))</f>
        <v/>
      </c>
      <c r="J430" s="1" t="str">
        <f>IF(ISBLANK(Table1[[#This Row],[Scale]]),
IF(Table1[[#This Row],[FIMS Scale]]="","",Table1[[#This Row],[FIMS Scale]]),
IF(Table1[[#This Row],[FIMS Scale]]="",1/Table1[[#This Row],[Scale]],Table1[[#This Row],[FIMS Scale]]/Table1[[#This Row],[Scale]]))</f>
        <v/>
      </c>
      <c r="K430" s="7">
        <f>IF(Table1[[#This Row],[Address Original]]&gt;0,Table1[[#This Row],[Address Original]]-40001,"")</f>
        <v>1152</v>
      </c>
      <c r="L430" s="1">
        <v>41153</v>
      </c>
      <c r="M430" s="1" t="s">
        <v>32</v>
      </c>
      <c r="O430" s="1"/>
      <c r="P430" s="5" t="s">
        <v>2309</v>
      </c>
      <c r="Q430" s="5"/>
      <c r="R430" s="5"/>
      <c r="S430" s="5"/>
      <c r="T430" s="5"/>
      <c r="U430" s="5"/>
      <c r="V430" s="5"/>
      <c r="W430" s="5"/>
      <c r="X430" s="5"/>
      <c r="Y430" s="5"/>
      <c r="Z430" s="5"/>
      <c r="AA430" s="5"/>
      <c r="AB430" s="7" t="s">
        <v>2585</v>
      </c>
      <c r="AC430" s="5" t="s">
        <v>1265</v>
      </c>
      <c r="AD430" s="1" t="s">
        <v>31</v>
      </c>
      <c r="AE430" s="1" t="s">
        <v>1024</v>
      </c>
      <c r="AL430"/>
    </row>
    <row r="431" spans="1:38" ht="15" customHeight="1" x14ac:dyDescent="0.3">
      <c r="A431" s="1" t="s">
        <v>1207</v>
      </c>
      <c r="C431" s="1" t="s">
        <v>1206</v>
      </c>
      <c r="D431" s="1" t="s">
        <v>30</v>
      </c>
      <c r="F431" s="1">
        <v>1</v>
      </c>
      <c r="H431" s="1" t="str">
        <f>IF(OR(Table1[[#This Row],[Unit]]="W",Table1[[#This Row],[Unit]]="VAR",Table1[[#This Row],[Unit]]="VA",Table1[[#This Row],[Unit]]="Wh"),1000,
IF(OR(Table1[[#This Row],[Unit]]="MW",Table1[[#This Row],[Unit]]="MVAR",Table1[[#This Row],[Unit]]="MVA",Table1[[#This Row],[Unit]]="MWh",Table1[[#This Row],[Unit]]="kV"),0.001,
IF(OR(Table1[[#This Row],[Unit]]="mA",Table1[[#This Row],[Unit]]="mV"),1000,"")))</f>
        <v/>
      </c>
      <c r="J431" s="1" t="str">
        <f>IF(ISBLANK(Table1[[#This Row],[Scale]]),
IF(Table1[[#This Row],[FIMS Scale]]="","",Table1[[#This Row],[FIMS Scale]]),
IF(Table1[[#This Row],[FIMS Scale]]="",1/Table1[[#This Row],[Scale]],Table1[[#This Row],[FIMS Scale]]/Table1[[#This Row],[Scale]]))</f>
        <v/>
      </c>
      <c r="K431" s="7">
        <f>IF(Table1[[#This Row],[Address Original]]&gt;0,Table1[[#This Row],[Address Original]]-40001,"")</f>
        <v>1153</v>
      </c>
      <c r="L431" s="1">
        <v>41154</v>
      </c>
      <c r="M431" s="1" t="s">
        <v>32</v>
      </c>
      <c r="O431" s="1"/>
      <c r="P431" s="5" t="s">
        <v>2310</v>
      </c>
      <c r="Q431" s="5"/>
      <c r="R431" s="5"/>
      <c r="S431" s="5"/>
      <c r="T431" s="5"/>
      <c r="U431" s="5"/>
      <c r="V431" s="5"/>
      <c r="W431" s="5"/>
      <c r="X431" s="5"/>
      <c r="Y431" s="5"/>
      <c r="Z431" s="5"/>
      <c r="AA431" s="5"/>
      <c r="AB431" s="7" t="s">
        <v>2585</v>
      </c>
      <c r="AC431" s="5" t="s">
        <v>1266</v>
      </c>
      <c r="AD431" s="1" t="s">
        <v>31</v>
      </c>
      <c r="AE431" s="1" t="s">
        <v>1024</v>
      </c>
      <c r="AL431"/>
    </row>
    <row r="432" spans="1:38" ht="15" customHeight="1" x14ac:dyDescent="0.3">
      <c r="A432" s="1" t="s">
        <v>1209</v>
      </c>
      <c r="C432" s="1" t="s">
        <v>1208</v>
      </c>
      <c r="D432" s="1" t="s">
        <v>30</v>
      </c>
      <c r="F432" s="1">
        <v>1</v>
      </c>
      <c r="H432" s="1" t="str">
        <f>IF(OR(Table1[[#This Row],[Unit]]="W",Table1[[#This Row],[Unit]]="VAR",Table1[[#This Row],[Unit]]="VA",Table1[[#This Row],[Unit]]="Wh"),1000,
IF(OR(Table1[[#This Row],[Unit]]="MW",Table1[[#This Row],[Unit]]="MVAR",Table1[[#This Row],[Unit]]="MVA",Table1[[#This Row],[Unit]]="MWh",Table1[[#This Row],[Unit]]="kV"),0.001,
IF(OR(Table1[[#This Row],[Unit]]="mA",Table1[[#This Row],[Unit]]="mV"),1000,"")))</f>
        <v/>
      </c>
      <c r="J432" s="1" t="str">
        <f>IF(ISBLANK(Table1[[#This Row],[Scale]]),
IF(Table1[[#This Row],[FIMS Scale]]="","",Table1[[#This Row],[FIMS Scale]]),
IF(Table1[[#This Row],[FIMS Scale]]="",1/Table1[[#This Row],[Scale]],Table1[[#This Row],[FIMS Scale]]/Table1[[#This Row],[Scale]]))</f>
        <v/>
      </c>
      <c r="K432" s="7">
        <f>IF(Table1[[#This Row],[Address Original]]&gt;0,Table1[[#This Row],[Address Original]]-40001,"")</f>
        <v>1155</v>
      </c>
      <c r="L432" s="1">
        <v>41156</v>
      </c>
      <c r="M432" s="1" t="s">
        <v>32</v>
      </c>
      <c r="O432" s="1"/>
      <c r="P432" s="5" t="s">
        <v>2311</v>
      </c>
      <c r="Q432" s="5"/>
      <c r="R432" s="5"/>
      <c r="S432" s="5"/>
      <c r="T432" s="5"/>
      <c r="U432" s="5"/>
      <c r="V432" s="5"/>
      <c r="W432" s="5"/>
      <c r="X432" s="5"/>
      <c r="Y432" s="5"/>
      <c r="Z432" s="5"/>
      <c r="AA432" s="5"/>
      <c r="AB432" s="7" t="s">
        <v>2585</v>
      </c>
      <c r="AC432" s="5" t="s">
        <v>1267</v>
      </c>
      <c r="AD432" s="1" t="s">
        <v>31</v>
      </c>
      <c r="AE432" s="1" t="s">
        <v>1024</v>
      </c>
      <c r="AL432"/>
    </row>
    <row r="433" spans="1:38" ht="15" customHeight="1" x14ac:dyDescent="0.3">
      <c r="A433" s="1" t="s">
        <v>1211</v>
      </c>
      <c r="C433" s="1" t="s">
        <v>1210</v>
      </c>
      <c r="D433" s="1" t="s">
        <v>30</v>
      </c>
      <c r="F433" s="1">
        <v>1</v>
      </c>
      <c r="H433" s="1" t="str">
        <f>IF(OR(Table1[[#This Row],[Unit]]="W",Table1[[#This Row],[Unit]]="VAR",Table1[[#This Row],[Unit]]="VA",Table1[[#This Row],[Unit]]="Wh"),1000,
IF(OR(Table1[[#This Row],[Unit]]="MW",Table1[[#This Row],[Unit]]="MVAR",Table1[[#This Row],[Unit]]="MVA",Table1[[#This Row],[Unit]]="MWh",Table1[[#This Row],[Unit]]="kV"),0.001,
IF(OR(Table1[[#This Row],[Unit]]="mA",Table1[[#This Row],[Unit]]="mV"),1000,"")))</f>
        <v/>
      </c>
      <c r="J433" s="1" t="str">
        <f>IF(ISBLANK(Table1[[#This Row],[Scale]]),
IF(Table1[[#This Row],[FIMS Scale]]="","",Table1[[#This Row],[FIMS Scale]]),
IF(Table1[[#This Row],[FIMS Scale]]="",1/Table1[[#This Row],[Scale]],Table1[[#This Row],[FIMS Scale]]/Table1[[#This Row],[Scale]]))</f>
        <v/>
      </c>
      <c r="K433" s="7">
        <f>IF(Table1[[#This Row],[Address Original]]&gt;0,Table1[[#This Row],[Address Original]]-40001,"")</f>
        <v>1156</v>
      </c>
      <c r="L433" s="1">
        <v>41157</v>
      </c>
      <c r="M433" s="1" t="s">
        <v>32</v>
      </c>
      <c r="O433" s="1"/>
      <c r="P433" s="5" t="s">
        <v>2312</v>
      </c>
      <c r="Q433" s="5"/>
      <c r="R433" s="5"/>
      <c r="S433" s="5"/>
      <c r="T433" s="5"/>
      <c r="U433" s="5"/>
      <c r="V433" s="5"/>
      <c r="W433" s="5"/>
      <c r="X433" s="5"/>
      <c r="Y433" s="5"/>
      <c r="Z433" s="5"/>
      <c r="AA433" s="5"/>
      <c r="AB433" s="7" t="s">
        <v>2585</v>
      </c>
      <c r="AC433" s="5" t="s">
        <v>1268</v>
      </c>
      <c r="AD433" s="1" t="s">
        <v>31</v>
      </c>
      <c r="AE433" s="1" t="s">
        <v>1024</v>
      </c>
      <c r="AL433"/>
    </row>
    <row r="434" spans="1:38" ht="15" customHeight="1" x14ac:dyDescent="0.3">
      <c r="A434" s="1" t="s">
        <v>1213</v>
      </c>
      <c r="C434" s="1" t="s">
        <v>1212</v>
      </c>
      <c r="D434" s="1" t="s">
        <v>30</v>
      </c>
      <c r="F434" s="1">
        <v>1</v>
      </c>
      <c r="H434" s="1" t="str">
        <f>IF(OR(Table1[[#This Row],[Unit]]="W",Table1[[#This Row],[Unit]]="VAR",Table1[[#This Row],[Unit]]="VA",Table1[[#This Row],[Unit]]="Wh"),1000,
IF(OR(Table1[[#This Row],[Unit]]="MW",Table1[[#This Row],[Unit]]="MVAR",Table1[[#This Row],[Unit]]="MVA",Table1[[#This Row],[Unit]]="MWh",Table1[[#This Row],[Unit]]="kV"),0.001,
IF(OR(Table1[[#This Row],[Unit]]="mA",Table1[[#This Row],[Unit]]="mV"),1000,"")))</f>
        <v/>
      </c>
      <c r="J434" s="1" t="str">
        <f>IF(ISBLANK(Table1[[#This Row],[Scale]]),
IF(Table1[[#This Row],[FIMS Scale]]="","",Table1[[#This Row],[FIMS Scale]]),
IF(Table1[[#This Row],[FIMS Scale]]="",1/Table1[[#This Row],[Scale]],Table1[[#This Row],[FIMS Scale]]/Table1[[#This Row],[Scale]]))</f>
        <v/>
      </c>
      <c r="K434" s="7">
        <f>IF(Table1[[#This Row],[Address Original]]&gt;0,Table1[[#This Row],[Address Original]]-40001,"")</f>
        <v>1182</v>
      </c>
      <c r="L434" s="1">
        <v>41183</v>
      </c>
      <c r="M434" s="1" t="s">
        <v>32</v>
      </c>
      <c r="O434" s="1"/>
      <c r="P434" s="5" t="s">
        <v>2313</v>
      </c>
      <c r="Q434" s="5"/>
      <c r="R434" s="5"/>
      <c r="S434" s="5"/>
      <c r="T434" s="5"/>
      <c r="U434" s="5"/>
      <c r="V434" s="5"/>
      <c r="W434" s="5"/>
      <c r="X434" s="5"/>
      <c r="Y434" s="5"/>
      <c r="Z434" s="5"/>
      <c r="AA434" s="5"/>
      <c r="AB434" s="7" t="s">
        <v>2585</v>
      </c>
      <c r="AC434" s="5" t="s">
        <v>1269</v>
      </c>
      <c r="AD434" s="1" t="s">
        <v>31</v>
      </c>
      <c r="AE434" s="1" t="s">
        <v>1024</v>
      </c>
      <c r="AL434"/>
    </row>
    <row r="435" spans="1:38" ht="15" customHeight="1" x14ac:dyDescent="0.3">
      <c r="A435" s="1" t="s">
        <v>1215</v>
      </c>
      <c r="C435" s="1" t="s">
        <v>1214</v>
      </c>
      <c r="D435" s="1" t="s">
        <v>30</v>
      </c>
      <c r="F435" s="1">
        <v>1</v>
      </c>
      <c r="H435" s="1" t="str">
        <f>IF(OR(Table1[[#This Row],[Unit]]="W",Table1[[#This Row],[Unit]]="VAR",Table1[[#This Row],[Unit]]="VA",Table1[[#This Row],[Unit]]="Wh"),1000,
IF(OR(Table1[[#This Row],[Unit]]="MW",Table1[[#This Row],[Unit]]="MVAR",Table1[[#This Row],[Unit]]="MVA",Table1[[#This Row],[Unit]]="MWh",Table1[[#This Row],[Unit]]="kV"),0.001,
IF(OR(Table1[[#This Row],[Unit]]="mA",Table1[[#This Row],[Unit]]="mV"),1000,"")))</f>
        <v/>
      </c>
      <c r="J435" s="1" t="str">
        <f>IF(ISBLANK(Table1[[#This Row],[Scale]]),
IF(Table1[[#This Row],[FIMS Scale]]="","",Table1[[#This Row],[FIMS Scale]]),
IF(Table1[[#This Row],[FIMS Scale]]="",1/Table1[[#This Row],[Scale]],Table1[[#This Row],[FIMS Scale]]/Table1[[#This Row],[Scale]]))</f>
        <v/>
      </c>
      <c r="K435" s="7">
        <f>IF(Table1[[#This Row],[Address Original]]&gt;0,Table1[[#This Row],[Address Original]]-40001,"")</f>
        <v>1160</v>
      </c>
      <c r="L435" s="1">
        <v>41161</v>
      </c>
      <c r="M435" s="1" t="s">
        <v>32</v>
      </c>
      <c r="O435" s="1"/>
      <c r="P435" s="5" t="s">
        <v>2314</v>
      </c>
      <c r="Q435" s="5"/>
      <c r="R435" s="5"/>
      <c r="S435" s="5"/>
      <c r="T435" s="5"/>
      <c r="U435" s="5"/>
      <c r="V435" s="5"/>
      <c r="W435" s="5"/>
      <c r="X435" s="5"/>
      <c r="Y435" s="5"/>
      <c r="Z435" s="5"/>
      <c r="AA435" s="5"/>
      <c r="AB435" s="7" t="s">
        <v>2585</v>
      </c>
      <c r="AC435" s="5" t="s">
        <v>1270</v>
      </c>
      <c r="AD435" s="1" t="s">
        <v>31</v>
      </c>
      <c r="AE435" s="1" t="s">
        <v>1024</v>
      </c>
      <c r="AL435"/>
    </row>
    <row r="436" spans="1:38" ht="15" customHeight="1" x14ac:dyDescent="0.3">
      <c r="A436" s="1" t="s">
        <v>1217</v>
      </c>
      <c r="C436" s="1" t="s">
        <v>1216</v>
      </c>
      <c r="D436" s="1" t="s">
        <v>30</v>
      </c>
      <c r="F436" s="1">
        <v>1</v>
      </c>
      <c r="G436" s="1">
        <v>100</v>
      </c>
      <c r="H436" s="1" t="str">
        <f>IF(OR(Table1[[#This Row],[Unit]]="W",Table1[[#This Row],[Unit]]="VAR",Table1[[#This Row],[Unit]]="VA",Table1[[#This Row],[Unit]]="Wh"),1000,
IF(OR(Table1[[#This Row],[Unit]]="MW",Table1[[#This Row],[Unit]]="MVAR",Table1[[#This Row],[Unit]]="MVA",Table1[[#This Row],[Unit]]="MWh",Table1[[#This Row],[Unit]]="kV"),0.001,
IF(OR(Table1[[#This Row],[Unit]]="mA",Table1[[#This Row],[Unit]]="mV"),1000,"")))</f>
        <v/>
      </c>
      <c r="J436" s="1">
        <f>IF(ISBLANK(Table1[[#This Row],[Scale]]),
IF(Table1[[#This Row],[FIMS Scale]]="","",Table1[[#This Row],[FIMS Scale]]),
IF(Table1[[#This Row],[FIMS Scale]]="",1/Table1[[#This Row],[Scale]],Table1[[#This Row],[FIMS Scale]]/Table1[[#This Row],[Scale]]))</f>
        <v>0.01</v>
      </c>
      <c r="K436" s="7">
        <f>IF(Table1[[#This Row],[Address Original]]&gt;0,Table1[[#This Row],[Address Original]]-40001,"")</f>
        <v>1164</v>
      </c>
      <c r="L436" s="1">
        <v>41165</v>
      </c>
      <c r="M436" s="1" t="s">
        <v>32</v>
      </c>
      <c r="O436" s="1"/>
      <c r="P436" s="5" t="s">
        <v>2315</v>
      </c>
      <c r="Q436" s="5"/>
      <c r="R436" s="5"/>
      <c r="S436" s="5"/>
      <c r="T436" s="5"/>
      <c r="U436" s="5"/>
      <c r="V436" s="5"/>
      <c r="W436" s="5"/>
      <c r="X436" s="5"/>
      <c r="Y436" s="5"/>
      <c r="Z436" s="5"/>
      <c r="AA436" s="5"/>
      <c r="AB436" s="7" t="s">
        <v>2585</v>
      </c>
      <c r="AC436" s="5" t="s">
        <v>1271</v>
      </c>
      <c r="AD436" s="1" t="s">
        <v>31</v>
      </c>
      <c r="AE436" s="1" t="s">
        <v>1036</v>
      </c>
      <c r="AL436"/>
    </row>
    <row r="437" spans="1:38" ht="15" customHeight="1" x14ac:dyDescent="0.3">
      <c r="A437" s="1" t="s">
        <v>1219</v>
      </c>
      <c r="C437" s="1" t="s">
        <v>1218</v>
      </c>
      <c r="D437" s="1" t="s">
        <v>30</v>
      </c>
      <c r="F437" s="1">
        <v>1</v>
      </c>
      <c r="H437" s="1" t="str">
        <f>IF(OR(Table1[[#This Row],[Unit]]="W",Table1[[#This Row],[Unit]]="VAR",Table1[[#This Row],[Unit]]="VA",Table1[[#This Row],[Unit]]="Wh"),1000,
IF(OR(Table1[[#This Row],[Unit]]="MW",Table1[[#This Row],[Unit]]="MVAR",Table1[[#This Row],[Unit]]="MVA",Table1[[#This Row],[Unit]]="MWh",Table1[[#This Row],[Unit]]="kV"),0.001,
IF(OR(Table1[[#This Row],[Unit]]="mA",Table1[[#This Row],[Unit]]="mV"),1000,"")))</f>
        <v/>
      </c>
      <c r="J437" s="1" t="str">
        <f>IF(ISBLANK(Table1[[#This Row],[Scale]]),
IF(Table1[[#This Row],[FIMS Scale]]="","",Table1[[#This Row],[FIMS Scale]]),
IF(Table1[[#This Row],[FIMS Scale]]="",1/Table1[[#This Row],[Scale]],Table1[[#This Row],[FIMS Scale]]/Table1[[#This Row],[Scale]]))</f>
        <v/>
      </c>
      <c r="K437" s="7">
        <f>IF(Table1[[#This Row],[Address Original]]&gt;0,Table1[[#This Row],[Address Original]]-40001,"")</f>
        <v>1165</v>
      </c>
      <c r="L437" s="1">
        <v>41166</v>
      </c>
      <c r="M437" s="1" t="s">
        <v>32</v>
      </c>
      <c r="O437" s="1"/>
      <c r="P437" s="5" t="s">
        <v>2316</v>
      </c>
      <c r="Q437" s="5"/>
      <c r="R437" s="5"/>
      <c r="S437" s="5"/>
      <c r="T437" s="5"/>
      <c r="U437" s="5"/>
      <c r="V437" s="5"/>
      <c r="W437" s="5"/>
      <c r="X437" s="5"/>
      <c r="Y437" s="5"/>
      <c r="Z437" s="5"/>
      <c r="AA437" s="5"/>
      <c r="AB437" s="7" t="s">
        <v>2585</v>
      </c>
      <c r="AC437" s="5" t="s">
        <v>1272</v>
      </c>
      <c r="AD437" s="1" t="s">
        <v>31</v>
      </c>
      <c r="AE437" s="1" t="s">
        <v>1024</v>
      </c>
      <c r="AL437"/>
    </row>
    <row r="438" spans="1:38" ht="15" customHeight="1" x14ac:dyDescent="0.3">
      <c r="A438" s="1" t="s">
        <v>1221</v>
      </c>
      <c r="C438" s="1" t="s">
        <v>1220</v>
      </c>
      <c r="D438" s="1" t="s">
        <v>30</v>
      </c>
      <c r="F438" s="1">
        <v>1</v>
      </c>
      <c r="H438" s="1" t="str">
        <f>IF(OR(Table1[[#This Row],[Unit]]="W",Table1[[#This Row],[Unit]]="VAR",Table1[[#This Row],[Unit]]="VA",Table1[[#This Row],[Unit]]="Wh"),1000,
IF(OR(Table1[[#This Row],[Unit]]="MW",Table1[[#This Row],[Unit]]="MVAR",Table1[[#This Row],[Unit]]="MVA",Table1[[#This Row],[Unit]]="MWh",Table1[[#This Row],[Unit]]="kV"),0.001,
IF(OR(Table1[[#This Row],[Unit]]="mA",Table1[[#This Row],[Unit]]="mV"),1000,"")))</f>
        <v/>
      </c>
      <c r="J438" s="1" t="str">
        <f>IF(ISBLANK(Table1[[#This Row],[Scale]]),
IF(Table1[[#This Row],[FIMS Scale]]="","",Table1[[#This Row],[FIMS Scale]]),
IF(Table1[[#This Row],[FIMS Scale]]="",1/Table1[[#This Row],[Scale]],Table1[[#This Row],[FIMS Scale]]/Table1[[#This Row],[Scale]]))</f>
        <v/>
      </c>
      <c r="K438" s="7">
        <f>IF(Table1[[#This Row],[Address Original]]&gt;0,Table1[[#This Row],[Address Original]]-40001,"")</f>
        <v>1169</v>
      </c>
      <c r="L438" s="1">
        <v>41170</v>
      </c>
      <c r="M438" s="1" t="s">
        <v>32</v>
      </c>
      <c r="O438" s="1"/>
      <c r="P438" s="5" t="s">
        <v>2317</v>
      </c>
      <c r="Q438" s="5"/>
      <c r="R438" s="5"/>
      <c r="S438" s="5"/>
      <c r="T438" s="5"/>
      <c r="U438" s="5"/>
      <c r="V438" s="5"/>
      <c r="W438" s="5"/>
      <c r="X438" s="5"/>
      <c r="Y438" s="5"/>
      <c r="Z438" s="5"/>
      <c r="AA438" s="5"/>
      <c r="AB438" s="7" t="s">
        <v>2585</v>
      </c>
      <c r="AC438" s="5" t="s">
        <v>1273</v>
      </c>
      <c r="AD438" s="1" t="s">
        <v>31</v>
      </c>
      <c r="AE438" s="1" t="s">
        <v>1024</v>
      </c>
      <c r="AL438"/>
    </row>
    <row r="439" spans="1:38" ht="15" customHeight="1" x14ac:dyDescent="0.3">
      <c r="A439" s="1" t="s">
        <v>1223</v>
      </c>
      <c r="C439" s="1" t="s">
        <v>1222</v>
      </c>
      <c r="D439" s="1" t="s">
        <v>30</v>
      </c>
      <c r="F439" s="1">
        <v>1</v>
      </c>
      <c r="H439" s="1" t="str">
        <f>IF(OR(Table1[[#This Row],[Unit]]="W",Table1[[#This Row],[Unit]]="VAR",Table1[[#This Row],[Unit]]="VA",Table1[[#This Row],[Unit]]="Wh"),1000,
IF(OR(Table1[[#This Row],[Unit]]="MW",Table1[[#This Row],[Unit]]="MVAR",Table1[[#This Row],[Unit]]="MVA",Table1[[#This Row],[Unit]]="MWh",Table1[[#This Row],[Unit]]="kV"),0.001,
IF(OR(Table1[[#This Row],[Unit]]="mA",Table1[[#This Row],[Unit]]="mV"),1000,"")))</f>
        <v/>
      </c>
      <c r="J439" s="1" t="str">
        <f>IF(ISBLANK(Table1[[#This Row],[Scale]]),
IF(Table1[[#This Row],[FIMS Scale]]="","",Table1[[#This Row],[FIMS Scale]]),
IF(Table1[[#This Row],[FIMS Scale]]="",1/Table1[[#This Row],[Scale]],Table1[[#This Row],[FIMS Scale]]/Table1[[#This Row],[Scale]]))</f>
        <v/>
      </c>
      <c r="K439" s="7">
        <f>IF(Table1[[#This Row],[Address Original]]&gt;0,Table1[[#This Row],[Address Original]]-40001,"")</f>
        <v>1166</v>
      </c>
      <c r="L439" s="1">
        <v>41167</v>
      </c>
      <c r="M439" s="1" t="s">
        <v>32</v>
      </c>
      <c r="O439" s="1"/>
      <c r="P439" s="5" t="s">
        <v>2318</v>
      </c>
      <c r="Q439" s="5"/>
      <c r="R439" s="5"/>
      <c r="S439" s="5"/>
      <c r="T439" s="5"/>
      <c r="U439" s="5"/>
      <c r="V439" s="5"/>
      <c r="W439" s="5"/>
      <c r="X439" s="5"/>
      <c r="Y439" s="5"/>
      <c r="Z439" s="5"/>
      <c r="AA439" s="5"/>
      <c r="AB439" s="7" t="s">
        <v>2585</v>
      </c>
      <c r="AC439" s="5" t="s">
        <v>1274</v>
      </c>
      <c r="AD439" s="1" t="s">
        <v>31</v>
      </c>
      <c r="AE439" s="1" t="s">
        <v>1024</v>
      </c>
      <c r="AL439"/>
    </row>
    <row r="440" spans="1:38" ht="15" customHeight="1" x14ac:dyDescent="0.3">
      <c r="A440" s="1" t="s">
        <v>1225</v>
      </c>
      <c r="C440" s="1" t="s">
        <v>1224</v>
      </c>
      <c r="D440" s="1" t="s">
        <v>30</v>
      </c>
      <c r="F440" s="1">
        <v>1</v>
      </c>
      <c r="H440" s="1" t="str">
        <f>IF(OR(Table1[[#This Row],[Unit]]="W",Table1[[#This Row],[Unit]]="VAR",Table1[[#This Row],[Unit]]="VA",Table1[[#This Row],[Unit]]="Wh"),1000,
IF(OR(Table1[[#This Row],[Unit]]="MW",Table1[[#This Row],[Unit]]="MVAR",Table1[[#This Row],[Unit]]="MVA",Table1[[#This Row],[Unit]]="MWh",Table1[[#This Row],[Unit]]="kV"),0.001,
IF(OR(Table1[[#This Row],[Unit]]="mA",Table1[[#This Row],[Unit]]="mV"),1000,"")))</f>
        <v/>
      </c>
      <c r="J440" s="1" t="str">
        <f>IF(ISBLANK(Table1[[#This Row],[Scale]]),
IF(Table1[[#This Row],[FIMS Scale]]="","",Table1[[#This Row],[FIMS Scale]]),
IF(Table1[[#This Row],[FIMS Scale]]="",1/Table1[[#This Row],[Scale]],Table1[[#This Row],[FIMS Scale]]/Table1[[#This Row],[Scale]]))</f>
        <v/>
      </c>
      <c r="K440" s="7">
        <f>IF(Table1[[#This Row],[Address Original]]&gt;0,Table1[[#This Row],[Address Original]]-40001,"")</f>
        <v>1162</v>
      </c>
      <c r="L440" s="1">
        <v>41163</v>
      </c>
      <c r="M440" s="1" t="s">
        <v>32</v>
      </c>
      <c r="O440" s="1"/>
      <c r="P440" s="5" t="s">
        <v>2319</v>
      </c>
      <c r="Q440" s="5"/>
      <c r="R440" s="5"/>
      <c r="S440" s="5"/>
      <c r="T440" s="5"/>
      <c r="U440" s="5"/>
      <c r="V440" s="5"/>
      <c r="W440" s="5"/>
      <c r="X440" s="5"/>
      <c r="Y440" s="5"/>
      <c r="Z440" s="5"/>
      <c r="AA440" s="5"/>
      <c r="AB440" s="7" t="s">
        <v>2585</v>
      </c>
      <c r="AC440" s="5" t="s">
        <v>1275</v>
      </c>
      <c r="AD440" s="1" t="s">
        <v>31</v>
      </c>
      <c r="AE440" s="1" t="s">
        <v>1024</v>
      </c>
      <c r="AL440"/>
    </row>
    <row r="441" spans="1:38" ht="15" customHeight="1" x14ac:dyDescent="0.3">
      <c r="A441" s="1" t="s">
        <v>1227</v>
      </c>
      <c r="C441" s="1" t="s">
        <v>1226</v>
      </c>
      <c r="D441" s="1" t="s">
        <v>30</v>
      </c>
      <c r="F441" s="1">
        <v>1</v>
      </c>
      <c r="H441" s="1" t="str">
        <f>IF(OR(Table1[[#This Row],[Unit]]="W",Table1[[#This Row],[Unit]]="VAR",Table1[[#This Row],[Unit]]="VA",Table1[[#This Row],[Unit]]="Wh"),1000,
IF(OR(Table1[[#This Row],[Unit]]="MW",Table1[[#This Row],[Unit]]="MVAR",Table1[[#This Row],[Unit]]="MVA",Table1[[#This Row],[Unit]]="MWh",Table1[[#This Row],[Unit]]="kV"),0.001,
IF(OR(Table1[[#This Row],[Unit]]="mA",Table1[[#This Row],[Unit]]="mV"),1000,"")))</f>
        <v/>
      </c>
      <c r="J441" s="1" t="str">
        <f>IF(ISBLANK(Table1[[#This Row],[Scale]]),
IF(Table1[[#This Row],[FIMS Scale]]="","",Table1[[#This Row],[FIMS Scale]]),
IF(Table1[[#This Row],[FIMS Scale]]="",1/Table1[[#This Row],[Scale]],Table1[[#This Row],[FIMS Scale]]/Table1[[#This Row],[Scale]]))</f>
        <v/>
      </c>
      <c r="K441" s="7">
        <f>IF(Table1[[#This Row],[Address Original]]&gt;0,Table1[[#This Row],[Address Original]]-40001,"")</f>
        <v>1161</v>
      </c>
      <c r="L441" s="1">
        <v>41162</v>
      </c>
      <c r="M441" s="1" t="s">
        <v>32</v>
      </c>
      <c r="O441" s="1"/>
      <c r="P441" s="5" t="s">
        <v>2320</v>
      </c>
      <c r="Q441" s="5"/>
      <c r="R441" s="5"/>
      <c r="S441" s="5"/>
      <c r="T441" s="5"/>
      <c r="U441" s="5"/>
      <c r="V441" s="5"/>
      <c r="W441" s="5"/>
      <c r="X441" s="5"/>
      <c r="Y441" s="5"/>
      <c r="Z441" s="5"/>
      <c r="AA441" s="5"/>
      <c r="AB441" s="7" t="s">
        <v>2585</v>
      </c>
      <c r="AC441" s="5" t="s">
        <v>1276</v>
      </c>
      <c r="AD441" s="1" t="s">
        <v>31</v>
      </c>
      <c r="AE441" s="1" t="s">
        <v>1024</v>
      </c>
      <c r="AL441"/>
    </row>
    <row r="442" spans="1:38" ht="15" customHeight="1" x14ac:dyDescent="0.3">
      <c r="A442" s="1" t="s">
        <v>1229</v>
      </c>
      <c r="C442" s="1" t="s">
        <v>1228</v>
      </c>
      <c r="D442" s="1" t="s">
        <v>30</v>
      </c>
      <c r="F442" s="1">
        <v>1</v>
      </c>
      <c r="H442" s="1" t="str">
        <f>IF(OR(Table1[[#This Row],[Unit]]="W",Table1[[#This Row],[Unit]]="VAR",Table1[[#This Row],[Unit]]="VA",Table1[[#This Row],[Unit]]="Wh"),1000,
IF(OR(Table1[[#This Row],[Unit]]="MW",Table1[[#This Row],[Unit]]="MVAR",Table1[[#This Row],[Unit]]="MVA",Table1[[#This Row],[Unit]]="MWh",Table1[[#This Row],[Unit]]="kV"),0.001,
IF(OR(Table1[[#This Row],[Unit]]="mA",Table1[[#This Row],[Unit]]="mV"),1000,"")))</f>
        <v/>
      </c>
      <c r="J442" s="1" t="str">
        <f>IF(ISBLANK(Table1[[#This Row],[Scale]]),
IF(Table1[[#This Row],[FIMS Scale]]="","",Table1[[#This Row],[FIMS Scale]]),
IF(Table1[[#This Row],[FIMS Scale]]="",1/Table1[[#This Row],[Scale]],Table1[[#This Row],[FIMS Scale]]/Table1[[#This Row],[Scale]]))</f>
        <v/>
      </c>
      <c r="K442" s="7">
        <f>IF(Table1[[#This Row],[Address Original]]&gt;0,Table1[[#This Row],[Address Original]]-40001,"")</f>
        <v>1163</v>
      </c>
      <c r="L442" s="1">
        <v>41164</v>
      </c>
      <c r="M442" s="1" t="s">
        <v>32</v>
      </c>
      <c r="O442" s="1"/>
      <c r="P442" s="5" t="s">
        <v>2321</v>
      </c>
      <c r="Q442" s="5"/>
      <c r="R442" s="5"/>
      <c r="S442" s="5"/>
      <c r="T442" s="5"/>
      <c r="U442" s="5"/>
      <c r="V442" s="5"/>
      <c r="W442" s="5"/>
      <c r="X442" s="5"/>
      <c r="Y442" s="5"/>
      <c r="Z442" s="5"/>
      <c r="AA442" s="5"/>
      <c r="AB442" s="7" t="s">
        <v>2585</v>
      </c>
      <c r="AC442" s="5" t="s">
        <v>1277</v>
      </c>
      <c r="AD442" s="1" t="s">
        <v>31</v>
      </c>
      <c r="AE442" s="1" t="s">
        <v>1024</v>
      </c>
      <c r="AL442"/>
    </row>
    <row r="443" spans="1:38" ht="15" customHeight="1" x14ac:dyDescent="0.3">
      <c r="A443" s="1" t="s">
        <v>1231</v>
      </c>
      <c r="C443" s="1" t="s">
        <v>1230</v>
      </c>
      <c r="D443" s="1" t="s">
        <v>30</v>
      </c>
      <c r="F443" s="1">
        <v>1</v>
      </c>
      <c r="H443" s="1" t="str">
        <f>IF(OR(Table1[[#This Row],[Unit]]="W",Table1[[#This Row],[Unit]]="VAR",Table1[[#This Row],[Unit]]="VA",Table1[[#This Row],[Unit]]="Wh"),1000,
IF(OR(Table1[[#This Row],[Unit]]="MW",Table1[[#This Row],[Unit]]="MVAR",Table1[[#This Row],[Unit]]="MVA",Table1[[#This Row],[Unit]]="MWh",Table1[[#This Row],[Unit]]="kV"),0.001,
IF(OR(Table1[[#This Row],[Unit]]="mA",Table1[[#This Row],[Unit]]="mV"),1000,"")))</f>
        <v/>
      </c>
      <c r="J443" s="1" t="str">
        <f>IF(ISBLANK(Table1[[#This Row],[Scale]]),
IF(Table1[[#This Row],[FIMS Scale]]="","",Table1[[#This Row],[FIMS Scale]]),
IF(Table1[[#This Row],[FIMS Scale]]="",1/Table1[[#This Row],[Scale]],Table1[[#This Row],[FIMS Scale]]/Table1[[#This Row],[Scale]]))</f>
        <v/>
      </c>
      <c r="K443" s="7">
        <f>IF(Table1[[#This Row],[Address Original]]&gt;0,Table1[[#This Row],[Address Original]]-40001,"")</f>
        <v>1183</v>
      </c>
      <c r="L443" s="1">
        <v>41184</v>
      </c>
      <c r="M443" s="1" t="s">
        <v>32</v>
      </c>
      <c r="O443" s="1"/>
      <c r="P443" s="5" t="s">
        <v>2322</v>
      </c>
      <c r="Q443" s="5"/>
      <c r="R443" s="5"/>
      <c r="S443" s="5"/>
      <c r="T443" s="5"/>
      <c r="U443" s="5"/>
      <c r="V443" s="5"/>
      <c r="W443" s="5"/>
      <c r="X443" s="5"/>
      <c r="Y443" s="5"/>
      <c r="Z443" s="5"/>
      <c r="AA443" s="5"/>
      <c r="AB443" s="7" t="s">
        <v>2585</v>
      </c>
      <c r="AC443" s="5" t="s">
        <v>1278</v>
      </c>
      <c r="AD443" s="1" t="s">
        <v>31</v>
      </c>
      <c r="AE443" s="1" t="s">
        <v>1024</v>
      </c>
      <c r="AL443"/>
    </row>
    <row r="444" spans="1:38" ht="15" customHeight="1" x14ac:dyDescent="0.3">
      <c r="A444" s="1" t="s">
        <v>1233</v>
      </c>
      <c r="C444" s="1" t="s">
        <v>1232</v>
      </c>
      <c r="D444" s="1" t="s">
        <v>30</v>
      </c>
      <c r="F444" s="1">
        <v>1</v>
      </c>
      <c r="H444" s="1" t="str">
        <f>IF(OR(Table1[[#This Row],[Unit]]="W",Table1[[#This Row],[Unit]]="VAR",Table1[[#This Row],[Unit]]="VA",Table1[[#This Row],[Unit]]="Wh"),1000,
IF(OR(Table1[[#This Row],[Unit]]="MW",Table1[[#This Row],[Unit]]="MVAR",Table1[[#This Row],[Unit]]="MVA",Table1[[#This Row],[Unit]]="MWh",Table1[[#This Row],[Unit]]="kV"),0.001,
IF(OR(Table1[[#This Row],[Unit]]="mA",Table1[[#This Row],[Unit]]="mV"),1000,"")))</f>
        <v/>
      </c>
      <c r="J444" s="1" t="str">
        <f>IF(ISBLANK(Table1[[#This Row],[Scale]]),
IF(Table1[[#This Row],[FIMS Scale]]="","",Table1[[#This Row],[FIMS Scale]]),
IF(Table1[[#This Row],[FIMS Scale]]="",1/Table1[[#This Row],[Scale]],Table1[[#This Row],[FIMS Scale]]/Table1[[#This Row],[Scale]]))</f>
        <v/>
      </c>
      <c r="K444" s="7">
        <f>IF(Table1[[#This Row],[Address Original]]&gt;0,Table1[[#This Row],[Address Original]]-40001,"")</f>
        <v>1184</v>
      </c>
      <c r="L444" s="1">
        <v>41185</v>
      </c>
      <c r="M444" s="1" t="s">
        <v>32</v>
      </c>
      <c r="O444" s="1"/>
      <c r="P444" s="5" t="s">
        <v>2323</v>
      </c>
      <c r="Q444" s="5"/>
      <c r="R444" s="5"/>
      <c r="S444" s="5"/>
      <c r="T444" s="5"/>
      <c r="U444" s="5"/>
      <c r="V444" s="5"/>
      <c r="W444" s="5"/>
      <c r="X444" s="5"/>
      <c r="Y444" s="5"/>
      <c r="Z444" s="5"/>
      <c r="AA444" s="5"/>
      <c r="AB444" s="7" t="s">
        <v>2585</v>
      </c>
      <c r="AC444" s="5" t="s">
        <v>1279</v>
      </c>
      <c r="AD444" s="1" t="s">
        <v>31</v>
      </c>
      <c r="AE444" s="1" t="s">
        <v>1024</v>
      </c>
      <c r="AL444"/>
    </row>
    <row r="445" spans="1:38" ht="15" customHeight="1" x14ac:dyDescent="0.3">
      <c r="A445" s="1" t="s">
        <v>1235</v>
      </c>
      <c r="C445" s="1" t="s">
        <v>1234</v>
      </c>
      <c r="D445" s="1" t="s">
        <v>30</v>
      </c>
      <c r="F445" s="1">
        <v>1</v>
      </c>
      <c r="G445" s="1">
        <v>100</v>
      </c>
      <c r="H445" s="1" t="str">
        <f>IF(OR(Table1[[#This Row],[Unit]]="W",Table1[[#This Row],[Unit]]="VAR",Table1[[#This Row],[Unit]]="VA",Table1[[#This Row],[Unit]]="Wh"),1000,
IF(OR(Table1[[#This Row],[Unit]]="MW",Table1[[#This Row],[Unit]]="MVAR",Table1[[#This Row],[Unit]]="MVA",Table1[[#This Row],[Unit]]="MWh",Table1[[#This Row],[Unit]]="kV"),0.001,
IF(OR(Table1[[#This Row],[Unit]]="mA",Table1[[#This Row],[Unit]]="mV"),1000,"")))</f>
        <v/>
      </c>
      <c r="J445" s="1">
        <f>IF(ISBLANK(Table1[[#This Row],[Scale]]),
IF(Table1[[#This Row],[FIMS Scale]]="","",Table1[[#This Row],[FIMS Scale]]),
IF(Table1[[#This Row],[FIMS Scale]]="",1/Table1[[#This Row],[Scale]],Table1[[#This Row],[FIMS Scale]]/Table1[[#This Row],[Scale]]))</f>
        <v>0.01</v>
      </c>
      <c r="K445" s="7">
        <f>IF(Table1[[#This Row],[Address Original]]&gt;0,Table1[[#This Row],[Address Original]]-40001,"")</f>
        <v>1185</v>
      </c>
      <c r="L445" s="1">
        <v>41186</v>
      </c>
      <c r="M445" s="1" t="s">
        <v>32</v>
      </c>
      <c r="O445" s="1"/>
      <c r="P445" s="5" t="s">
        <v>2324</v>
      </c>
      <c r="Q445" s="5"/>
      <c r="R445" s="5"/>
      <c r="S445" s="5"/>
      <c r="T445" s="5"/>
      <c r="U445" s="5"/>
      <c r="V445" s="5"/>
      <c r="W445" s="5"/>
      <c r="X445" s="5"/>
      <c r="Y445" s="5"/>
      <c r="Z445" s="5"/>
      <c r="AA445" s="5"/>
      <c r="AB445" s="7" t="s">
        <v>2585</v>
      </c>
      <c r="AC445" s="5" t="s">
        <v>1280</v>
      </c>
      <c r="AD445" s="1" t="s">
        <v>31</v>
      </c>
      <c r="AE445" s="1" t="s">
        <v>1036</v>
      </c>
      <c r="AL445"/>
    </row>
    <row r="446" spans="1:38" ht="15" customHeight="1" x14ac:dyDescent="0.3">
      <c r="A446" s="1" t="s">
        <v>1237</v>
      </c>
      <c r="C446" s="1" t="s">
        <v>1236</v>
      </c>
      <c r="D446" s="1" t="s">
        <v>30</v>
      </c>
      <c r="F446" s="1">
        <v>1</v>
      </c>
      <c r="G446" s="1">
        <v>100</v>
      </c>
      <c r="H446" s="1" t="str">
        <f>IF(OR(Table1[[#This Row],[Unit]]="W",Table1[[#This Row],[Unit]]="VAR",Table1[[#This Row],[Unit]]="VA",Table1[[#This Row],[Unit]]="Wh"),1000,
IF(OR(Table1[[#This Row],[Unit]]="MW",Table1[[#This Row],[Unit]]="MVAR",Table1[[#This Row],[Unit]]="MVA",Table1[[#This Row],[Unit]]="MWh",Table1[[#This Row],[Unit]]="kV"),0.001,
IF(OR(Table1[[#This Row],[Unit]]="mA",Table1[[#This Row],[Unit]]="mV"),1000,"")))</f>
        <v/>
      </c>
      <c r="J446" s="1">
        <f>IF(ISBLANK(Table1[[#This Row],[Scale]]),
IF(Table1[[#This Row],[FIMS Scale]]="","",Table1[[#This Row],[FIMS Scale]]),
IF(Table1[[#This Row],[FIMS Scale]]="",1/Table1[[#This Row],[Scale]],Table1[[#This Row],[FIMS Scale]]/Table1[[#This Row],[Scale]]))</f>
        <v>0.01</v>
      </c>
      <c r="K446" s="7">
        <f>IF(Table1[[#This Row],[Address Original]]&gt;0,Table1[[#This Row],[Address Original]]-40001,"")</f>
        <v>1186</v>
      </c>
      <c r="L446" s="1">
        <v>41187</v>
      </c>
      <c r="M446" s="1" t="s">
        <v>32</v>
      </c>
      <c r="O446" s="1"/>
      <c r="P446" s="5" t="s">
        <v>2325</v>
      </c>
      <c r="Q446" s="5"/>
      <c r="R446" s="5"/>
      <c r="S446" s="5"/>
      <c r="T446" s="5"/>
      <c r="U446" s="5"/>
      <c r="V446" s="5"/>
      <c r="W446" s="5"/>
      <c r="X446" s="5"/>
      <c r="Y446" s="5"/>
      <c r="Z446" s="5"/>
      <c r="AA446" s="5"/>
      <c r="AB446" s="7" t="s">
        <v>2585</v>
      </c>
      <c r="AC446" s="5" t="s">
        <v>1281</v>
      </c>
      <c r="AD446" s="1" t="s">
        <v>31</v>
      </c>
      <c r="AE446" s="1" t="s">
        <v>1036</v>
      </c>
      <c r="AL446"/>
    </row>
    <row r="447" spans="1:38" ht="15" customHeight="1" x14ac:dyDescent="0.3">
      <c r="A447" s="1" t="s">
        <v>1239</v>
      </c>
      <c r="C447" s="1" t="s">
        <v>1238</v>
      </c>
      <c r="D447" s="1" t="s">
        <v>30</v>
      </c>
      <c r="F447" s="1">
        <v>1</v>
      </c>
      <c r="G447" s="1">
        <v>100</v>
      </c>
      <c r="H447" s="1" t="str">
        <f>IF(OR(Table1[[#This Row],[Unit]]="W",Table1[[#This Row],[Unit]]="VAR",Table1[[#This Row],[Unit]]="VA",Table1[[#This Row],[Unit]]="Wh"),1000,
IF(OR(Table1[[#This Row],[Unit]]="MW",Table1[[#This Row],[Unit]]="MVAR",Table1[[#This Row],[Unit]]="MVA",Table1[[#This Row],[Unit]]="MWh",Table1[[#This Row],[Unit]]="kV"),0.001,
IF(OR(Table1[[#This Row],[Unit]]="mA",Table1[[#This Row],[Unit]]="mV"),1000,"")))</f>
        <v/>
      </c>
      <c r="J447" s="1">
        <f>IF(ISBLANK(Table1[[#This Row],[Scale]]),
IF(Table1[[#This Row],[FIMS Scale]]="","",Table1[[#This Row],[FIMS Scale]]),
IF(Table1[[#This Row],[FIMS Scale]]="",1/Table1[[#This Row],[Scale]],Table1[[#This Row],[FIMS Scale]]/Table1[[#This Row],[Scale]]))</f>
        <v>0.01</v>
      </c>
      <c r="K447" s="7">
        <f>IF(Table1[[#This Row],[Address Original]]&gt;0,Table1[[#This Row],[Address Original]]-40001,"")</f>
        <v>1187</v>
      </c>
      <c r="L447" s="1">
        <v>41188</v>
      </c>
      <c r="M447" s="1" t="s">
        <v>32</v>
      </c>
      <c r="O447" s="1"/>
      <c r="P447" s="5" t="s">
        <v>2326</v>
      </c>
      <c r="Q447" s="5"/>
      <c r="R447" s="5"/>
      <c r="S447" s="5"/>
      <c r="T447" s="5"/>
      <c r="U447" s="5"/>
      <c r="V447" s="5"/>
      <c r="W447" s="5"/>
      <c r="X447" s="5"/>
      <c r="Y447" s="5"/>
      <c r="Z447" s="5"/>
      <c r="AA447" s="5"/>
      <c r="AB447" s="7" t="s">
        <v>2585</v>
      </c>
      <c r="AC447" s="5" t="s">
        <v>1282</v>
      </c>
      <c r="AD447" s="1" t="s">
        <v>31</v>
      </c>
      <c r="AE447" s="1" t="s">
        <v>1036</v>
      </c>
      <c r="AL447"/>
    </row>
    <row r="448" spans="1:38" ht="15" customHeight="1" x14ac:dyDescent="0.3">
      <c r="A448" s="1" t="s">
        <v>1241</v>
      </c>
      <c r="C448" s="1" t="s">
        <v>1240</v>
      </c>
      <c r="D448" s="1" t="s">
        <v>30</v>
      </c>
      <c r="F448" s="1">
        <v>1</v>
      </c>
      <c r="G448" s="1">
        <v>100</v>
      </c>
      <c r="H448" s="1" t="str">
        <f>IF(OR(Table1[[#This Row],[Unit]]="W",Table1[[#This Row],[Unit]]="VAR",Table1[[#This Row],[Unit]]="VA",Table1[[#This Row],[Unit]]="Wh"),1000,
IF(OR(Table1[[#This Row],[Unit]]="MW",Table1[[#This Row],[Unit]]="MVAR",Table1[[#This Row],[Unit]]="MVA",Table1[[#This Row],[Unit]]="MWh",Table1[[#This Row],[Unit]]="kV"),0.001,
IF(OR(Table1[[#This Row],[Unit]]="mA",Table1[[#This Row],[Unit]]="mV"),1000,"")))</f>
        <v/>
      </c>
      <c r="J448" s="1">
        <f>IF(ISBLANK(Table1[[#This Row],[Scale]]),
IF(Table1[[#This Row],[FIMS Scale]]="","",Table1[[#This Row],[FIMS Scale]]),
IF(Table1[[#This Row],[FIMS Scale]]="",1/Table1[[#This Row],[Scale]],Table1[[#This Row],[FIMS Scale]]/Table1[[#This Row],[Scale]]))</f>
        <v>0.01</v>
      </c>
      <c r="K448" s="7">
        <f>IF(Table1[[#This Row],[Address Original]]&gt;0,Table1[[#This Row],[Address Original]]-40001,"")</f>
        <v>1145</v>
      </c>
      <c r="L448" s="1">
        <v>41146</v>
      </c>
      <c r="M448" s="1" t="s">
        <v>32</v>
      </c>
      <c r="O448" s="1"/>
      <c r="P448" s="5" t="s">
        <v>2327</v>
      </c>
      <c r="Q448" s="5"/>
      <c r="R448" s="5"/>
      <c r="S448" s="5"/>
      <c r="T448" s="5"/>
      <c r="U448" s="5"/>
      <c r="V448" s="5"/>
      <c r="W448" s="5"/>
      <c r="X448" s="5"/>
      <c r="Y448" s="5"/>
      <c r="Z448" s="5"/>
      <c r="AA448" s="5"/>
      <c r="AB448" s="7" t="s">
        <v>2585</v>
      </c>
      <c r="AC448" s="5" t="s">
        <v>1283</v>
      </c>
      <c r="AD448" s="1" t="s">
        <v>31</v>
      </c>
      <c r="AE448" s="1" t="s">
        <v>1036</v>
      </c>
      <c r="AL448"/>
    </row>
    <row r="449" spans="1:38" ht="15" customHeight="1" x14ac:dyDescent="0.3">
      <c r="A449" s="1" t="s">
        <v>1243</v>
      </c>
      <c r="C449" s="1" t="s">
        <v>1242</v>
      </c>
      <c r="D449" s="1" t="s">
        <v>30</v>
      </c>
      <c r="F449" s="1">
        <v>1</v>
      </c>
      <c r="H449" s="1" t="str">
        <f>IF(OR(Table1[[#This Row],[Unit]]="W",Table1[[#This Row],[Unit]]="VAR",Table1[[#This Row],[Unit]]="VA",Table1[[#This Row],[Unit]]="Wh"),1000,
IF(OR(Table1[[#This Row],[Unit]]="MW",Table1[[#This Row],[Unit]]="MVAR",Table1[[#This Row],[Unit]]="MVA",Table1[[#This Row],[Unit]]="MWh",Table1[[#This Row],[Unit]]="kV"),0.001,
IF(OR(Table1[[#This Row],[Unit]]="mA",Table1[[#This Row],[Unit]]="mV"),1000,"")))</f>
        <v/>
      </c>
      <c r="J449" s="1" t="str">
        <f>IF(ISBLANK(Table1[[#This Row],[Scale]]),
IF(Table1[[#This Row],[FIMS Scale]]="","",Table1[[#This Row],[FIMS Scale]]),
IF(Table1[[#This Row],[FIMS Scale]]="",1/Table1[[#This Row],[Scale]],Table1[[#This Row],[FIMS Scale]]/Table1[[#This Row],[Scale]]))</f>
        <v/>
      </c>
      <c r="K449" s="7">
        <f>IF(Table1[[#This Row],[Address Original]]&gt;0,Table1[[#This Row],[Address Original]]-40001,"")</f>
        <v>1146</v>
      </c>
      <c r="L449" s="1">
        <v>41147</v>
      </c>
      <c r="M449" s="1" t="s">
        <v>32</v>
      </c>
      <c r="O449" s="1"/>
      <c r="P449" s="5" t="s">
        <v>2328</v>
      </c>
      <c r="Q449" s="5"/>
      <c r="R449" s="5"/>
      <c r="S449" s="5"/>
      <c r="T449" s="5"/>
      <c r="U449" s="5"/>
      <c r="V449" s="5"/>
      <c r="W449" s="5"/>
      <c r="X449" s="5"/>
      <c r="Y449" s="5"/>
      <c r="Z449" s="5"/>
      <c r="AA449" s="5"/>
      <c r="AB449" s="7" t="s">
        <v>2585</v>
      </c>
      <c r="AC449" s="5" t="s">
        <v>1284</v>
      </c>
      <c r="AD449" s="1" t="s">
        <v>31</v>
      </c>
      <c r="AE449" s="1" t="s">
        <v>1024</v>
      </c>
      <c r="AL449"/>
    </row>
    <row r="450" spans="1:38" ht="15" customHeight="1" x14ac:dyDescent="0.3">
      <c r="A450" s="1" t="s">
        <v>1245</v>
      </c>
      <c r="C450" s="1" t="s">
        <v>1244</v>
      </c>
      <c r="D450" s="1" t="s">
        <v>30</v>
      </c>
      <c r="F450" s="1">
        <v>1</v>
      </c>
      <c r="G450" s="1">
        <v>100</v>
      </c>
      <c r="H450" s="1" t="str">
        <f>IF(OR(Table1[[#This Row],[Unit]]="W",Table1[[#This Row],[Unit]]="VAR",Table1[[#This Row],[Unit]]="VA",Table1[[#This Row],[Unit]]="Wh"),1000,
IF(OR(Table1[[#This Row],[Unit]]="MW",Table1[[#This Row],[Unit]]="MVAR",Table1[[#This Row],[Unit]]="MVA",Table1[[#This Row],[Unit]]="MWh",Table1[[#This Row],[Unit]]="kV"),0.001,
IF(OR(Table1[[#This Row],[Unit]]="mA",Table1[[#This Row],[Unit]]="mV"),1000,"")))</f>
        <v/>
      </c>
      <c r="J450" s="1">
        <f>IF(ISBLANK(Table1[[#This Row],[Scale]]),
IF(Table1[[#This Row],[FIMS Scale]]="","",Table1[[#This Row],[FIMS Scale]]),
IF(Table1[[#This Row],[FIMS Scale]]="",1/Table1[[#This Row],[Scale]],Table1[[#This Row],[FIMS Scale]]/Table1[[#This Row],[Scale]]))</f>
        <v>0.01</v>
      </c>
      <c r="K450" s="7">
        <f>IF(Table1[[#This Row],[Address Original]]&gt;0,Table1[[#This Row],[Address Original]]-40001,"")</f>
        <v>1147</v>
      </c>
      <c r="L450" s="1">
        <v>41148</v>
      </c>
      <c r="M450" s="1" t="s">
        <v>32</v>
      </c>
      <c r="O450" s="1"/>
      <c r="P450" s="5" t="s">
        <v>2329</v>
      </c>
      <c r="Q450" s="5"/>
      <c r="R450" s="5"/>
      <c r="S450" s="5"/>
      <c r="T450" s="5"/>
      <c r="U450" s="5"/>
      <c r="V450" s="5"/>
      <c r="W450" s="5"/>
      <c r="X450" s="5"/>
      <c r="Y450" s="5"/>
      <c r="Z450" s="5"/>
      <c r="AA450" s="5"/>
      <c r="AB450" s="7" t="s">
        <v>2585</v>
      </c>
      <c r="AC450" s="5" t="s">
        <v>1285</v>
      </c>
      <c r="AD450" s="1" t="s">
        <v>31</v>
      </c>
      <c r="AE450" s="1" t="s">
        <v>1036</v>
      </c>
      <c r="AL450"/>
    </row>
    <row r="451" spans="1:38" s="7" customFormat="1" ht="15" customHeight="1" x14ac:dyDescent="0.3">
      <c r="A451" s="1" t="s">
        <v>1247</v>
      </c>
      <c r="B451" s="1"/>
      <c r="C451" s="1" t="s">
        <v>1246</v>
      </c>
      <c r="D451" s="1" t="s">
        <v>30</v>
      </c>
      <c r="E451" s="1"/>
      <c r="F451" s="1">
        <v>1</v>
      </c>
      <c r="G451" s="1">
        <v>100</v>
      </c>
      <c r="H451" s="1" t="str">
        <f>IF(OR(Table1[[#This Row],[Unit]]="W",Table1[[#This Row],[Unit]]="VAR",Table1[[#This Row],[Unit]]="VA",Table1[[#This Row],[Unit]]="Wh"),1000,
IF(OR(Table1[[#This Row],[Unit]]="MW",Table1[[#This Row],[Unit]]="MVAR",Table1[[#This Row],[Unit]]="MVA",Table1[[#This Row],[Unit]]="MWh",Table1[[#This Row],[Unit]]="kV"),0.001,
IF(OR(Table1[[#This Row],[Unit]]="mA",Table1[[#This Row],[Unit]]="mV"),1000,"")))</f>
        <v/>
      </c>
      <c r="I451" s="1"/>
      <c r="J451" s="1">
        <f>IF(ISBLANK(Table1[[#This Row],[Scale]]),
IF(Table1[[#This Row],[FIMS Scale]]="","",Table1[[#This Row],[FIMS Scale]]),
IF(Table1[[#This Row],[FIMS Scale]]="",1/Table1[[#This Row],[Scale]],Table1[[#This Row],[FIMS Scale]]/Table1[[#This Row],[Scale]]))</f>
        <v>0.01</v>
      </c>
      <c r="K451" s="7">
        <f>IF(Table1[[#This Row],[Address Original]]&gt;0,Table1[[#This Row],[Address Original]]-40001,"")</f>
        <v>1148</v>
      </c>
      <c r="L451" s="1">
        <v>41149</v>
      </c>
      <c r="M451" s="1" t="s">
        <v>32</v>
      </c>
      <c r="N451" s="1"/>
      <c r="O451" s="1"/>
      <c r="P451" s="5" t="s">
        <v>2330</v>
      </c>
      <c r="Q451" s="5"/>
      <c r="R451" s="5"/>
      <c r="S451" s="5"/>
      <c r="T451" s="5"/>
      <c r="U451" s="5"/>
      <c r="V451" s="5"/>
      <c r="W451" s="5"/>
      <c r="X451" s="5"/>
      <c r="Y451" s="5"/>
      <c r="Z451" s="5"/>
      <c r="AA451" s="5"/>
      <c r="AB451" s="7" t="s">
        <v>2585</v>
      </c>
      <c r="AC451" s="5" t="s">
        <v>1286</v>
      </c>
      <c r="AD451" s="1" t="s">
        <v>31</v>
      </c>
      <c r="AE451" s="1" t="s">
        <v>1036</v>
      </c>
      <c r="AF451" s="1"/>
      <c r="AG451" s="1"/>
      <c r="AH451" s="1"/>
      <c r="AI451" s="1"/>
      <c r="AJ451" s="1"/>
      <c r="AK451"/>
      <c r="AL451"/>
    </row>
    <row r="452" spans="1:38" customFormat="1" ht="18" thickBot="1" x14ac:dyDescent="0.4">
      <c r="A452" s="17" t="s">
        <v>1931</v>
      </c>
      <c r="B452" s="17"/>
      <c r="C452" s="17"/>
      <c r="D452" s="17"/>
      <c r="E452" s="17"/>
      <c r="F452" s="17"/>
      <c r="G452" s="17"/>
      <c r="H452" s="17" t="str">
        <f>IF(OR(Table1[[#This Row],[Unit]]="W",Table1[[#This Row],[Unit]]="VAR",Table1[[#This Row],[Unit]]="VA",Table1[[#This Row],[Unit]]="Wh"),1000,
IF(OR(Table1[[#This Row],[Unit]]="MW",Table1[[#This Row],[Unit]]="MVAR",Table1[[#This Row],[Unit]]="MVA",Table1[[#This Row],[Unit]]="MWh",Table1[[#This Row],[Unit]]="kV"),0.001,
IF(OR(Table1[[#This Row],[Unit]]="mA",Table1[[#This Row],[Unit]]="mV"),1000,"")))</f>
        <v/>
      </c>
      <c r="I452" s="18"/>
      <c r="J452" s="17" t="str">
        <f>IF(ISBLANK(Table1[[#This Row],[Scale]]),
IF(Table1[[#This Row],[FIMS Scale]]="","",Table1[[#This Row],[FIMS Scale]]),
IF(Table1[[#This Row],[FIMS Scale]]="",1/Table1[[#This Row],[Scale]],Table1[[#This Row],[FIMS Scale]]/Table1[[#This Row],[Scale]]))</f>
        <v/>
      </c>
      <c r="K452" s="17" t="str">
        <f>IF(Table1[[#This Row],[Address Original]]&gt;0,Table1[[#This Row],[Address Original]]-40001,"")</f>
        <v/>
      </c>
      <c r="L452" s="17"/>
      <c r="M452" s="17"/>
      <c r="N452" s="17"/>
      <c r="O452" s="17"/>
      <c r="P452" s="17"/>
      <c r="Q452" s="17" t="s">
        <v>2583</v>
      </c>
      <c r="R452" s="17"/>
      <c r="S452" s="17"/>
      <c r="T452" s="17"/>
      <c r="U452" s="17"/>
      <c r="V452" s="17"/>
      <c r="W452" s="17">
        <v>2000</v>
      </c>
      <c r="X452" s="17">
        <v>20</v>
      </c>
      <c r="Y452" s="17">
        <v>98</v>
      </c>
      <c r="Z452" s="17"/>
      <c r="AA452" s="17"/>
      <c r="AB452" s="17"/>
      <c r="AC452" s="17"/>
      <c r="AD452" s="17"/>
      <c r="AE452" s="17"/>
      <c r="AF452" s="17"/>
      <c r="AG452" s="17"/>
      <c r="AH452" s="17"/>
      <c r="AI452" s="17"/>
    </row>
    <row r="453" spans="1:38" ht="15" customHeight="1" thickTop="1" x14ac:dyDescent="0.3">
      <c r="A453" s="1" t="s">
        <v>1249</v>
      </c>
      <c r="C453" s="1" t="s">
        <v>1248</v>
      </c>
      <c r="D453" s="1" t="s">
        <v>30</v>
      </c>
      <c r="F453" s="1">
        <v>1</v>
      </c>
      <c r="H453" s="1" t="str">
        <f>IF(OR(Table1[[#This Row],[Unit]]="W",Table1[[#This Row],[Unit]]="VAR",Table1[[#This Row],[Unit]]="VA",Table1[[#This Row],[Unit]]="Wh"),1000,
IF(OR(Table1[[#This Row],[Unit]]="MW",Table1[[#This Row],[Unit]]="MVAR",Table1[[#This Row],[Unit]]="MVA",Table1[[#This Row],[Unit]]="MWh",Table1[[#This Row],[Unit]]="kV"),0.001,
IF(OR(Table1[[#This Row],[Unit]]="mA",Table1[[#This Row],[Unit]]="mV"),1000,"")))</f>
        <v/>
      </c>
      <c r="J453" s="1" t="str">
        <f>IF(ISBLANK(Table1[[#This Row],[Scale]]),
IF(Table1[[#This Row],[FIMS Scale]]="","",Table1[[#This Row],[FIMS Scale]]),
IF(Table1[[#This Row],[FIMS Scale]]="",1/Table1[[#This Row],[Scale]],Table1[[#This Row],[FIMS Scale]]/Table1[[#This Row],[Scale]]))</f>
        <v/>
      </c>
      <c r="K453" s="7">
        <f>IF(Table1[[#This Row],[Address Original]]&gt;0,Table1[[#This Row],[Address Original]]-40001,"")</f>
        <v>1200</v>
      </c>
      <c r="L453" s="1">
        <v>41201</v>
      </c>
      <c r="M453" s="1" t="s">
        <v>32</v>
      </c>
      <c r="O453" s="1"/>
      <c r="P453" s="5" t="s">
        <v>2331</v>
      </c>
      <c r="Q453" s="5"/>
      <c r="R453" s="5"/>
      <c r="S453" s="5"/>
      <c r="T453" s="5"/>
      <c r="U453" s="5"/>
      <c r="V453" s="5"/>
      <c r="W453" s="5"/>
      <c r="X453" s="5"/>
      <c r="Y453" s="5"/>
      <c r="Z453" s="5"/>
      <c r="AA453" s="5"/>
      <c r="AB453" s="7" t="s">
        <v>2585</v>
      </c>
      <c r="AC453" s="5" t="s">
        <v>1287</v>
      </c>
      <c r="AD453" s="1" t="s">
        <v>31</v>
      </c>
      <c r="AE453" s="1" t="s">
        <v>1024</v>
      </c>
      <c r="AL453"/>
    </row>
    <row r="454" spans="1:38" ht="15" customHeight="1" x14ac:dyDescent="0.3">
      <c r="A454" s="1" t="s">
        <v>1315</v>
      </c>
      <c r="C454" s="1" t="s">
        <v>1288</v>
      </c>
      <c r="D454" s="1" t="s">
        <v>30</v>
      </c>
      <c r="F454" s="1">
        <v>1</v>
      </c>
      <c r="H454" s="1" t="str">
        <f>IF(OR(Table1[[#This Row],[Unit]]="W",Table1[[#This Row],[Unit]]="VAR",Table1[[#This Row],[Unit]]="VA",Table1[[#This Row],[Unit]]="Wh"),1000,
IF(OR(Table1[[#This Row],[Unit]]="MW",Table1[[#This Row],[Unit]]="MVAR",Table1[[#This Row],[Unit]]="MVA",Table1[[#This Row],[Unit]]="MWh",Table1[[#This Row],[Unit]]="kV"),0.001,
IF(OR(Table1[[#This Row],[Unit]]="mA",Table1[[#This Row],[Unit]]="mV"),1000,"")))</f>
        <v/>
      </c>
      <c r="J454" s="1" t="str">
        <f>IF(ISBLANK(Table1[[#This Row],[Scale]]),
IF(Table1[[#This Row],[FIMS Scale]]="","",Table1[[#This Row],[FIMS Scale]]),
IF(Table1[[#This Row],[FIMS Scale]]="",1/Table1[[#This Row],[Scale]],Table1[[#This Row],[FIMS Scale]]/Table1[[#This Row],[Scale]]))</f>
        <v/>
      </c>
      <c r="K454" s="7">
        <f>IF(Table1[[#This Row],[Address Original]]&gt;0,Table1[[#This Row],[Address Original]]-40001,"")</f>
        <v>1201</v>
      </c>
      <c r="L454" s="1">
        <v>41202</v>
      </c>
      <c r="M454" s="1" t="s">
        <v>32</v>
      </c>
      <c r="O454" s="1"/>
      <c r="P454" s="5" t="s">
        <v>2332</v>
      </c>
      <c r="Q454" s="5"/>
      <c r="R454" s="5"/>
      <c r="S454" s="5"/>
      <c r="T454" s="5"/>
      <c r="U454" s="5"/>
      <c r="V454" s="5"/>
      <c r="W454" s="5"/>
      <c r="X454" s="5"/>
      <c r="Y454" s="5"/>
      <c r="Z454" s="5"/>
      <c r="AA454" s="5"/>
      <c r="AB454" s="7" t="s">
        <v>2585</v>
      </c>
      <c r="AC454" s="5" t="s">
        <v>1339</v>
      </c>
      <c r="AD454" s="1" t="s">
        <v>31</v>
      </c>
      <c r="AE454" s="1" t="s">
        <v>1071</v>
      </c>
      <c r="AL454"/>
    </row>
    <row r="455" spans="1:38" ht="15" customHeight="1" x14ac:dyDescent="0.3">
      <c r="A455" s="1" t="s">
        <v>1316</v>
      </c>
      <c r="C455" s="1" t="s">
        <v>1288</v>
      </c>
      <c r="D455" s="1" t="s">
        <v>30</v>
      </c>
      <c r="F455" s="1">
        <v>1</v>
      </c>
      <c r="H455" s="1" t="str">
        <f>IF(OR(Table1[[#This Row],[Unit]]="W",Table1[[#This Row],[Unit]]="VAR",Table1[[#This Row],[Unit]]="VA",Table1[[#This Row],[Unit]]="Wh"),1000,
IF(OR(Table1[[#This Row],[Unit]]="MW",Table1[[#This Row],[Unit]]="MVAR",Table1[[#This Row],[Unit]]="MVA",Table1[[#This Row],[Unit]]="MWh",Table1[[#This Row],[Unit]]="kV"),0.001,
IF(OR(Table1[[#This Row],[Unit]]="mA",Table1[[#This Row],[Unit]]="mV"),1000,"")))</f>
        <v/>
      </c>
      <c r="J455" s="1" t="str">
        <f>IF(ISBLANK(Table1[[#This Row],[Scale]]),
IF(Table1[[#This Row],[FIMS Scale]]="","",Table1[[#This Row],[FIMS Scale]]),
IF(Table1[[#This Row],[FIMS Scale]]="",1/Table1[[#This Row],[Scale]],Table1[[#This Row],[FIMS Scale]]/Table1[[#This Row],[Scale]]))</f>
        <v/>
      </c>
      <c r="K455" s="7">
        <f>IF(Table1[[#This Row],[Address Original]]&gt;0,Table1[[#This Row],[Address Original]]-40001,"")</f>
        <v>1202</v>
      </c>
      <c r="L455" s="1">
        <v>41203</v>
      </c>
      <c r="M455" s="1" t="s">
        <v>32</v>
      </c>
      <c r="O455" s="1"/>
      <c r="P455" s="5" t="s">
        <v>2333</v>
      </c>
      <c r="Q455" s="5"/>
      <c r="R455" s="5"/>
      <c r="S455" s="5"/>
      <c r="T455" s="5"/>
      <c r="U455" s="5"/>
      <c r="V455" s="5"/>
      <c r="W455" s="5"/>
      <c r="X455" s="5"/>
      <c r="Y455" s="5"/>
      <c r="Z455" s="5"/>
      <c r="AA455" s="5"/>
      <c r="AB455" s="7" t="s">
        <v>2585</v>
      </c>
      <c r="AC455" s="5" t="s">
        <v>1340</v>
      </c>
      <c r="AD455" s="1" t="s">
        <v>31</v>
      </c>
      <c r="AE455" s="1" t="s">
        <v>1289</v>
      </c>
      <c r="AL455"/>
    </row>
    <row r="456" spans="1:38" ht="15" customHeight="1" x14ac:dyDescent="0.3">
      <c r="A456" s="1" t="s">
        <v>1317</v>
      </c>
      <c r="C456" s="1" t="s">
        <v>1290</v>
      </c>
      <c r="D456" s="1" t="s">
        <v>30</v>
      </c>
      <c r="F456" s="1">
        <v>1</v>
      </c>
      <c r="H456" s="1" t="str">
        <f>IF(OR(Table1[[#This Row],[Unit]]="W",Table1[[#This Row],[Unit]]="VAR",Table1[[#This Row],[Unit]]="VA",Table1[[#This Row],[Unit]]="Wh"),1000,
IF(OR(Table1[[#This Row],[Unit]]="MW",Table1[[#This Row],[Unit]]="MVAR",Table1[[#This Row],[Unit]]="MVA",Table1[[#This Row],[Unit]]="MWh",Table1[[#This Row],[Unit]]="kV"),0.001,
IF(OR(Table1[[#This Row],[Unit]]="mA",Table1[[#This Row],[Unit]]="mV"),1000,"")))</f>
        <v/>
      </c>
      <c r="J456" s="1" t="str">
        <f>IF(ISBLANK(Table1[[#This Row],[Scale]]),
IF(Table1[[#This Row],[FIMS Scale]]="","",Table1[[#This Row],[FIMS Scale]]),
IF(Table1[[#This Row],[FIMS Scale]]="",1/Table1[[#This Row],[Scale]],Table1[[#This Row],[FIMS Scale]]/Table1[[#This Row],[Scale]]))</f>
        <v/>
      </c>
      <c r="K456" s="7">
        <f>IF(Table1[[#This Row],[Address Original]]&gt;0,Table1[[#This Row],[Address Original]]-40001,"")</f>
        <v>1203</v>
      </c>
      <c r="L456" s="1">
        <v>41204</v>
      </c>
      <c r="M456" s="1" t="s">
        <v>32</v>
      </c>
      <c r="O456" s="1"/>
      <c r="P456" s="5" t="s">
        <v>2334</v>
      </c>
      <c r="Q456" s="5"/>
      <c r="R456" s="5"/>
      <c r="S456" s="5"/>
      <c r="T456" s="5"/>
      <c r="U456" s="5"/>
      <c r="V456" s="5"/>
      <c r="W456" s="5"/>
      <c r="X456" s="5"/>
      <c r="Y456" s="5"/>
      <c r="Z456" s="5"/>
      <c r="AA456" s="5"/>
      <c r="AB456" s="7" t="s">
        <v>2585</v>
      </c>
      <c r="AC456" s="5" t="s">
        <v>1341</v>
      </c>
      <c r="AD456" s="1" t="s">
        <v>31</v>
      </c>
      <c r="AE456" s="1" t="s">
        <v>1071</v>
      </c>
      <c r="AL456"/>
    </row>
    <row r="457" spans="1:38" ht="15" customHeight="1" x14ac:dyDescent="0.3">
      <c r="A457" s="1" t="s">
        <v>1328</v>
      </c>
      <c r="C457" s="1" t="s">
        <v>1290</v>
      </c>
      <c r="D457" s="1" t="s">
        <v>30</v>
      </c>
      <c r="F457" s="1">
        <v>1</v>
      </c>
      <c r="H457" s="1" t="str">
        <f>IF(OR(Table1[[#This Row],[Unit]]="W",Table1[[#This Row],[Unit]]="VAR",Table1[[#This Row],[Unit]]="VA",Table1[[#This Row],[Unit]]="Wh"),1000,
IF(OR(Table1[[#This Row],[Unit]]="MW",Table1[[#This Row],[Unit]]="MVAR",Table1[[#This Row],[Unit]]="MVA",Table1[[#This Row],[Unit]]="MWh",Table1[[#This Row],[Unit]]="kV"),0.001,
IF(OR(Table1[[#This Row],[Unit]]="mA",Table1[[#This Row],[Unit]]="mV"),1000,"")))</f>
        <v/>
      </c>
      <c r="J457" s="1" t="str">
        <f>IF(ISBLANK(Table1[[#This Row],[Scale]]),
IF(Table1[[#This Row],[FIMS Scale]]="","",Table1[[#This Row],[FIMS Scale]]),
IF(Table1[[#This Row],[FIMS Scale]]="",1/Table1[[#This Row],[Scale]],Table1[[#This Row],[FIMS Scale]]/Table1[[#This Row],[Scale]]))</f>
        <v/>
      </c>
      <c r="K457" s="7">
        <f>IF(Table1[[#This Row],[Address Original]]&gt;0,Table1[[#This Row],[Address Original]]-40001,"")</f>
        <v>1204</v>
      </c>
      <c r="L457" s="1">
        <v>41205</v>
      </c>
      <c r="M457" s="1" t="s">
        <v>32</v>
      </c>
      <c r="O457" s="1"/>
      <c r="P457" s="5" t="s">
        <v>2335</v>
      </c>
      <c r="Q457" s="5"/>
      <c r="R457" s="5"/>
      <c r="S457" s="5"/>
      <c r="T457" s="5"/>
      <c r="U457" s="5"/>
      <c r="V457" s="5"/>
      <c r="W457" s="5"/>
      <c r="X457" s="5"/>
      <c r="Y457" s="5"/>
      <c r="Z457" s="5"/>
      <c r="AA457" s="5"/>
      <c r="AB457" s="7" t="s">
        <v>2585</v>
      </c>
      <c r="AC457" s="5" t="s">
        <v>1342</v>
      </c>
      <c r="AD457" s="1" t="s">
        <v>31</v>
      </c>
      <c r="AE457" s="1" t="s">
        <v>1289</v>
      </c>
      <c r="AL457"/>
    </row>
    <row r="458" spans="1:38" ht="15" customHeight="1" x14ac:dyDescent="0.3">
      <c r="A458" s="1" t="s">
        <v>1318</v>
      </c>
      <c r="C458" s="1" t="s">
        <v>1291</v>
      </c>
      <c r="D458" s="1" t="s">
        <v>30</v>
      </c>
      <c r="F458" s="1">
        <v>1</v>
      </c>
      <c r="H458" s="1" t="str">
        <f>IF(OR(Table1[[#This Row],[Unit]]="W",Table1[[#This Row],[Unit]]="VAR",Table1[[#This Row],[Unit]]="VA",Table1[[#This Row],[Unit]]="Wh"),1000,
IF(OR(Table1[[#This Row],[Unit]]="MW",Table1[[#This Row],[Unit]]="MVAR",Table1[[#This Row],[Unit]]="MVA",Table1[[#This Row],[Unit]]="MWh",Table1[[#This Row],[Unit]]="kV"),0.001,
IF(OR(Table1[[#This Row],[Unit]]="mA",Table1[[#This Row],[Unit]]="mV"),1000,"")))</f>
        <v/>
      </c>
      <c r="J458" s="1" t="str">
        <f>IF(ISBLANK(Table1[[#This Row],[Scale]]),
IF(Table1[[#This Row],[FIMS Scale]]="","",Table1[[#This Row],[FIMS Scale]]),
IF(Table1[[#This Row],[FIMS Scale]]="",1/Table1[[#This Row],[Scale]],Table1[[#This Row],[FIMS Scale]]/Table1[[#This Row],[Scale]]))</f>
        <v/>
      </c>
      <c r="K458" s="7">
        <f>IF(Table1[[#This Row],[Address Original]]&gt;0,Table1[[#This Row],[Address Original]]-40001,"")</f>
        <v>1205</v>
      </c>
      <c r="L458" s="1">
        <v>41206</v>
      </c>
      <c r="M458" s="1" t="s">
        <v>32</v>
      </c>
      <c r="O458" s="1"/>
      <c r="P458" s="5" t="s">
        <v>2336</v>
      </c>
      <c r="Q458" s="5"/>
      <c r="R458" s="5"/>
      <c r="S458" s="5"/>
      <c r="T458" s="5"/>
      <c r="U458" s="5"/>
      <c r="V458" s="5"/>
      <c r="W458" s="5"/>
      <c r="X458" s="5"/>
      <c r="Y458" s="5"/>
      <c r="Z458" s="5"/>
      <c r="AA458" s="5"/>
      <c r="AB458" s="7" t="s">
        <v>2585</v>
      </c>
      <c r="AC458" s="5" t="s">
        <v>1343</v>
      </c>
      <c r="AD458" s="1" t="s">
        <v>31</v>
      </c>
      <c r="AE458" s="1" t="s">
        <v>1071</v>
      </c>
      <c r="AL458"/>
    </row>
    <row r="459" spans="1:38" ht="15" customHeight="1" x14ac:dyDescent="0.3">
      <c r="A459" s="1" t="s">
        <v>1329</v>
      </c>
      <c r="C459" s="1" t="s">
        <v>1291</v>
      </c>
      <c r="D459" s="1" t="s">
        <v>30</v>
      </c>
      <c r="F459" s="1">
        <v>1</v>
      </c>
      <c r="H459" s="1" t="str">
        <f>IF(OR(Table1[[#This Row],[Unit]]="W",Table1[[#This Row],[Unit]]="VAR",Table1[[#This Row],[Unit]]="VA",Table1[[#This Row],[Unit]]="Wh"),1000,
IF(OR(Table1[[#This Row],[Unit]]="MW",Table1[[#This Row],[Unit]]="MVAR",Table1[[#This Row],[Unit]]="MVA",Table1[[#This Row],[Unit]]="MWh",Table1[[#This Row],[Unit]]="kV"),0.001,
IF(OR(Table1[[#This Row],[Unit]]="mA",Table1[[#This Row],[Unit]]="mV"),1000,"")))</f>
        <v/>
      </c>
      <c r="J459" s="1" t="str">
        <f>IF(ISBLANK(Table1[[#This Row],[Scale]]),
IF(Table1[[#This Row],[FIMS Scale]]="","",Table1[[#This Row],[FIMS Scale]]),
IF(Table1[[#This Row],[FIMS Scale]]="",1/Table1[[#This Row],[Scale]],Table1[[#This Row],[FIMS Scale]]/Table1[[#This Row],[Scale]]))</f>
        <v/>
      </c>
      <c r="K459" s="7">
        <f>IF(Table1[[#This Row],[Address Original]]&gt;0,Table1[[#This Row],[Address Original]]-40001,"")</f>
        <v>1206</v>
      </c>
      <c r="L459" s="1">
        <v>41207</v>
      </c>
      <c r="M459" s="1" t="s">
        <v>32</v>
      </c>
      <c r="O459" s="1"/>
      <c r="P459" s="5" t="s">
        <v>2337</v>
      </c>
      <c r="Q459" s="5"/>
      <c r="R459" s="5"/>
      <c r="S459" s="5"/>
      <c r="T459" s="5"/>
      <c r="U459" s="5"/>
      <c r="V459" s="5"/>
      <c r="W459" s="5"/>
      <c r="X459" s="5"/>
      <c r="Y459" s="5"/>
      <c r="Z459" s="5"/>
      <c r="AA459" s="5"/>
      <c r="AB459" s="7" t="s">
        <v>2585</v>
      </c>
      <c r="AC459" s="5" t="s">
        <v>1344</v>
      </c>
      <c r="AD459" s="1" t="s">
        <v>31</v>
      </c>
      <c r="AE459" s="1" t="s">
        <v>1289</v>
      </c>
      <c r="AL459"/>
    </row>
    <row r="460" spans="1:38" ht="15" customHeight="1" x14ac:dyDescent="0.3">
      <c r="A460" s="1" t="s">
        <v>1319</v>
      </c>
      <c r="C460" s="1" t="s">
        <v>1292</v>
      </c>
      <c r="D460" s="1" t="s">
        <v>30</v>
      </c>
      <c r="F460" s="1">
        <v>1</v>
      </c>
      <c r="H460" s="1" t="str">
        <f>IF(OR(Table1[[#This Row],[Unit]]="W",Table1[[#This Row],[Unit]]="VAR",Table1[[#This Row],[Unit]]="VA",Table1[[#This Row],[Unit]]="Wh"),1000,
IF(OR(Table1[[#This Row],[Unit]]="MW",Table1[[#This Row],[Unit]]="MVAR",Table1[[#This Row],[Unit]]="MVA",Table1[[#This Row],[Unit]]="MWh",Table1[[#This Row],[Unit]]="kV"),0.001,
IF(OR(Table1[[#This Row],[Unit]]="mA",Table1[[#This Row],[Unit]]="mV"),1000,"")))</f>
        <v/>
      </c>
      <c r="J460" s="1" t="str">
        <f>IF(ISBLANK(Table1[[#This Row],[Scale]]),
IF(Table1[[#This Row],[FIMS Scale]]="","",Table1[[#This Row],[FIMS Scale]]),
IF(Table1[[#This Row],[FIMS Scale]]="",1/Table1[[#This Row],[Scale]],Table1[[#This Row],[FIMS Scale]]/Table1[[#This Row],[Scale]]))</f>
        <v/>
      </c>
      <c r="K460" s="7">
        <f>IF(Table1[[#This Row],[Address Original]]&gt;0,Table1[[#This Row],[Address Original]]-40001,"")</f>
        <v>1207</v>
      </c>
      <c r="L460" s="1">
        <v>41208</v>
      </c>
      <c r="M460" s="1" t="s">
        <v>32</v>
      </c>
      <c r="O460" s="1"/>
      <c r="P460" s="5" t="s">
        <v>2338</v>
      </c>
      <c r="Q460" s="5"/>
      <c r="R460" s="5"/>
      <c r="S460" s="5"/>
      <c r="T460" s="5"/>
      <c r="U460" s="5"/>
      <c r="V460" s="5"/>
      <c r="W460" s="5"/>
      <c r="X460" s="5"/>
      <c r="Y460" s="5"/>
      <c r="Z460" s="5"/>
      <c r="AA460" s="5"/>
      <c r="AB460" s="7" t="s">
        <v>2585</v>
      </c>
      <c r="AC460" s="5" t="s">
        <v>1345</v>
      </c>
      <c r="AD460" s="1" t="s">
        <v>31</v>
      </c>
      <c r="AE460" s="1" t="s">
        <v>1071</v>
      </c>
      <c r="AL460"/>
    </row>
    <row r="461" spans="1:38" ht="15" customHeight="1" x14ac:dyDescent="0.3">
      <c r="A461" s="1" t="s">
        <v>1330</v>
      </c>
      <c r="C461" s="1" t="s">
        <v>1292</v>
      </c>
      <c r="D461" s="1" t="s">
        <v>30</v>
      </c>
      <c r="F461" s="1">
        <v>1</v>
      </c>
      <c r="H461" s="1" t="str">
        <f>IF(OR(Table1[[#This Row],[Unit]]="W",Table1[[#This Row],[Unit]]="VAR",Table1[[#This Row],[Unit]]="VA",Table1[[#This Row],[Unit]]="Wh"),1000,
IF(OR(Table1[[#This Row],[Unit]]="MW",Table1[[#This Row],[Unit]]="MVAR",Table1[[#This Row],[Unit]]="MVA",Table1[[#This Row],[Unit]]="MWh",Table1[[#This Row],[Unit]]="kV"),0.001,
IF(OR(Table1[[#This Row],[Unit]]="mA",Table1[[#This Row],[Unit]]="mV"),1000,"")))</f>
        <v/>
      </c>
      <c r="J461" s="1" t="str">
        <f>IF(ISBLANK(Table1[[#This Row],[Scale]]),
IF(Table1[[#This Row],[FIMS Scale]]="","",Table1[[#This Row],[FIMS Scale]]),
IF(Table1[[#This Row],[FIMS Scale]]="",1/Table1[[#This Row],[Scale]],Table1[[#This Row],[FIMS Scale]]/Table1[[#This Row],[Scale]]))</f>
        <v/>
      </c>
      <c r="K461" s="7">
        <f>IF(Table1[[#This Row],[Address Original]]&gt;0,Table1[[#This Row],[Address Original]]-40001,"")</f>
        <v>1208</v>
      </c>
      <c r="L461" s="1">
        <v>41209</v>
      </c>
      <c r="M461" s="1" t="s">
        <v>32</v>
      </c>
      <c r="O461" s="1"/>
      <c r="P461" s="5" t="s">
        <v>2339</v>
      </c>
      <c r="Q461" s="5"/>
      <c r="R461" s="5"/>
      <c r="S461" s="5"/>
      <c r="T461" s="5"/>
      <c r="U461" s="5"/>
      <c r="V461" s="5"/>
      <c r="W461" s="5"/>
      <c r="X461" s="5"/>
      <c r="Y461" s="5"/>
      <c r="Z461" s="5"/>
      <c r="AA461" s="5"/>
      <c r="AB461" s="7" t="s">
        <v>2585</v>
      </c>
      <c r="AC461" s="5" t="s">
        <v>1346</v>
      </c>
      <c r="AD461" s="1" t="s">
        <v>31</v>
      </c>
      <c r="AE461" s="1" t="s">
        <v>1289</v>
      </c>
      <c r="AL461"/>
    </row>
    <row r="462" spans="1:38" ht="15" customHeight="1" x14ac:dyDescent="0.3">
      <c r="A462" s="1" t="s">
        <v>1320</v>
      </c>
      <c r="C462" s="1" t="s">
        <v>1293</v>
      </c>
      <c r="D462" s="1" t="s">
        <v>30</v>
      </c>
      <c r="F462" s="1">
        <v>1</v>
      </c>
      <c r="H462" s="1" t="str">
        <f>IF(OR(Table1[[#This Row],[Unit]]="W",Table1[[#This Row],[Unit]]="VAR",Table1[[#This Row],[Unit]]="VA",Table1[[#This Row],[Unit]]="Wh"),1000,
IF(OR(Table1[[#This Row],[Unit]]="MW",Table1[[#This Row],[Unit]]="MVAR",Table1[[#This Row],[Unit]]="MVA",Table1[[#This Row],[Unit]]="MWh",Table1[[#This Row],[Unit]]="kV"),0.001,
IF(OR(Table1[[#This Row],[Unit]]="mA",Table1[[#This Row],[Unit]]="mV"),1000,"")))</f>
        <v/>
      </c>
      <c r="J462" s="1" t="str">
        <f>IF(ISBLANK(Table1[[#This Row],[Scale]]),
IF(Table1[[#This Row],[FIMS Scale]]="","",Table1[[#This Row],[FIMS Scale]]),
IF(Table1[[#This Row],[FIMS Scale]]="",1/Table1[[#This Row],[Scale]],Table1[[#This Row],[FIMS Scale]]/Table1[[#This Row],[Scale]]))</f>
        <v/>
      </c>
      <c r="K462" s="7">
        <f>IF(Table1[[#This Row],[Address Original]]&gt;0,Table1[[#This Row],[Address Original]]-40001,"")</f>
        <v>1209</v>
      </c>
      <c r="L462" s="1">
        <v>41210</v>
      </c>
      <c r="M462" s="1" t="s">
        <v>32</v>
      </c>
      <c r="O462" s="1"/>
      <c r="P462" s="5" t="s">
        <v>2340</v>
      </c>
      <c r="Q462" s="5"/>
      <c r="R462" s="5"/>
      <c r="S462" s="5"/>
      <c r="T462" s="5"/>
      <c r="U462" s="5"/>
      <c r="V462" s="5"/>
      <c r="W462" s="5"/>
      <c r="X462" s="5"/>
      <c r="Y462" s="5"/>
      <c r="Z462" s="5"/>
      <c r="AA462" s="5"/>
      <c r="AB462" s="7" t="s">
        <v>2585</v>
      </c>
      <c r="AC462" s="5" t="s">
        <v>1347</v>
      </c>
      <c r="AD462" s="1" t="s">
        <v>31</v>
      </c>
      <c r="AE462" s="1" t="s">
        <v>1071</v>
      </c>
      <c r="AL462"/>
    </row>
    <row r="463" spans="1:38" ht="15" customHeight="1" x14ac:dyDescent="0.3">
      <c r="A463" s="1" t="s">
        <v>1331</v>
      </c>
      <c r="C463" s="1" t="s">
        <v>1293</v>
      </c>
      <c r="D463" s="1" t="s">
        <v>30</v>
      </c>
      <c r="F463" s="1">
        <v>1</v>
      </c>
      <c r="H463" s="1" t="str">
        <f>IF(OR(Table1[[#This Row],[Unit]]="W",Table1[[#This Row],[Unit]]="VAR",Table1[[#This Row],[Unit]]="VA",Table1[[#This Row],[Unit]]="Wh"),1000,
IF(OR(Table1[[#This Row],[Unit]]="MW",Table1[[#This Row],[Unit]]="MVAR",Table1[[#This Row],[Unit]]="MVA",Table1[[#This Row],[Unit]]="MWh",Table1[[#This Row],[Unit]]="kV"),0.001,
IF(OR(Table1[[#This Row],[Unit]]="mA",Table1[[#This Row],[Unit]]="mV"),1000,"")))</f>
        <v/>
      </c>
      <c r="J463" s="1" t="str">
        <f>IF(ISBLANK(Table1[[#This Row],[Scale]]),
IF(Table1[[#This Row],[FIMS Scale]]="","",Table1[[#This Row],[FIMS Scale]]),
IF(Table1[[#This Row],[FIMS Scale]]="",1/Table1[[#This Row],[Scale]],Table1[[#This Row],[FIMS Scale]]/Table1[[#This Row],[Scale]]))</f>
        <v/>
      </c>
      <c r="K463" s="7">
        <f>IF(Table1[[#This Row],[Address Original]]&gt;0,Table1[[#This Row],[Address Original]]-40001,"")</f>
        <v>1210</v>
      </c>
      <c r="L463" s="1">
        <v>41211</v>
      </c>
      <c r="M463" s="1" t="s">
        <v>32</v>
      </c>
      <c r="O463" s="1"/>
      <c r="P463" s="5" t="s">
        <v>2341</v>
      </c>
      <c r="Q463" s="5"/>
      <c r="R463" s="5"/>
      <c r="S463" s="5"/>
      <c r="T463" s="5"/>
      <c r="U463" s="5"/>
      <c r="V463" s="5"/>
      <c r="W463" s="5"/>
      <c r="X463" s="5"/>
      <c r="Y463" s="5"/>
      <c r="Z463" s="5"/>
      <c r="AA463" s="5"/>
      <c r="AB463" s="7" t="s">
        <v>2585</v>
      </c>
      <c r="AC463" s="5" t="s">
        <v>1348</v>
      </c>
      <c r="AD463" s="1" t="s">
        <v>31</v>
      </c>
      <c r="AE463" s="1" t="s">
        <v>1289</v>
      </c>
      <c r="AL463"/>
    </row>
    <row r="464" spans="1:38" ht="15" customHeight="1" x14ac:dyDescent="0.3">
      <c r="A464" s="1" t="s">
        <v>1321</v>
      </c>
      <c r="C464" s="1" t="s">
        <v>1294</v>
      </c>
      <c r="D464" s="1" t="s">
        <v>30</v>
      </c>
      <c r="F464" s="1">
        <v>1</v>
      </c>
      <c r="H464" s="1" t="str">
        <f>IF(OR(Table1[[#This Row],[Unit]]="W",Table1[[#This Row],[Unit]]="VAR",Table1[[#This Row],[Unit]]="VA",Table1[[#This Row],[Unit]]="Wh"),1000,
IF(OR(Table1[[#This Row],[Unit]]="MW",Table1[[#This Row],[Unit]]="MVAR",Table1[[#This Row],[Unit]]="MVA",Table1[[#This Row],[Unit]]="MWh",Table1[[#This Row],[Unit]]="kV"),0.001,
IF(OR(Table1[[#This Row],[Unit]]="mA",Table1[[#This Row],[Unit]]="mV"),1000,"")))</f>
        <v/>
      </c>
      <c r="J464" s="1" t="str">
        <f>IF(ISBLANK(Table1[[#This Row],[Scale]]),
IF(Table1[[#This Row],[FIMS Scale]]="","",Table1[[#This Row],[FIMS Scale]]),
IF(Table1[[#This Row],[FIMS Scale]]="",1/Table1[[#This Row],[Scale]],Table1[[#This Row],[FIMS Scale]]/Table1[[#This Row],[Scale]]))</f>
        <v/>
      </c>
      <c r="K464" s="7">
        <f>IF(Table1[[#This Row],[Address Original]]&gt;0,Table1[[#This Row],[Address Original]]-40001,"")</f>
        <v>1230</v>
      </c>
      <c r="L464" s="1">
        <v>41231</v>
      </c>
      <c r="M464" s="1" t="s">
        <v>32</v>
      </c>
      <c r="O464" s="1"/>
      <c r="P464" s="5" t="s">
        <v>2342</v>
      </c>
      <c r="Q464" s="5"/>
      <c r="R464" s="5"/>
      <c r="S464" s="5"/>
      <c r="T464" s="5"/>
      <c r="U464" s="5"/>
      <c r="V464" s="5"/>
      <c r="W464" s="5"/>
      <c r="X464" s="5"/>
      <c r="Y464" s="5"/>
      <c r="Z464" s="5"/>
      <c r="AA464" s="5"/>
      <c r="AB464" s="7" t="s">
        <v>2585</v>
      </c>
      <c r="AC464" s="5" t="s">
        <v>1349</v>
      </c>
      <c r="AD464" s="1" t="s">
        <v>31</v>
      </c>
      <c r="AE464" s="1" t="s">
        <v>1071</v>
      </c>
      <c r="AL464"/>
    </row>
    <row r="465" spans="1:38" ht="15" customHeight="1" x14ac:dyDescent="0.3">
      <c r="A465" s="1" t="s">
        <v>1332</v>
      </c>
      <c r="C465" s="1" t="s">
        <v>1294</v>
      </c>
      <c r="D465" s="1" t="s">
        <v>30</v>
      </c>
      <c r="F465" s="1">
        <v>1</v>
      </c>
      <c r="H465" s="1" t="str">
        <f>IF(OR(Table1[[#This Row],[Unit]]="W",Table1[[#This Row],[Unit]]="VAR",Table1[[#This Row],[Unit]]="VA",Table1[[#This Row],[Unit]]="Wh"),1000,
IF(OR(Table1[[#This Row],[Unit]]="MW",Table1[[#This Row],[Unit]]="MVAR",Table1[[#This Row],[Unit]]="MVA",Table1[[#This Row],[Unit]]="MWh",Table1[[#This Row],[Unit]]="kV"),0.001,
IF(OR(Table1[[#This Row],[Unit]]="mA",Table1[[#This Row],[Unit]]="mV"),1000,"")))</f>
        <v/>
      </c>
      <c r="J465" s="1" t="str">
        <f>IF(ISBLANK(Table1[[#This Row],[Scale]]),
IF(Table1[[#This Row],[FIMS Scale]]="","",Table1[[#This Row],[FIMS Scale]]),
IF(Table1[[#This Row],[FIMS Scale]]="",1/Table1[[#This Row],[Scale]],Table1[[#This Row],[FIMS Scale]]/Table1[[#This Row],[Scale]]))</f>
        <v/>
      </c>
      <c r="K465" s="7">
        <f>IF(Table1[[#This Row],[Address Original]]&gt;0,Table1[[#This Row],[Address Original]]-40001,"")</f>
        <v>1231</v>
      </c>
      <c r="L465" s="1">
        <v>41232</v>
      </c>
      <c r="M465" s="1" t="s">
        <v>32</v>
      </c>
      <c r="O465" s="1"/>
      <c r="P465" s="5" t="s">
        <v>2343</v>
      </c>
      <c r="Q465" s="5"/>
      <c r="R465" s="5"/>
      <c r="S465" s="5"/>
      <c r="T465" s="5"/>
      <c r="U465" s="5"/>
      <c r="V465" s="5"/>
      <c r="W465" s="5"/>
      <c r="X465" s="5"/>
      <c r="Y465" s="5"/>
      <c r="Z465" s="5"/>
      <c r="AA465" s="5"/>
      <c r="AB465" s="7" t="s">
        <v>2585</v>
      </c>
      <c r="AC465" s="5" t="s">
        <v>1350</v>
      </c>
      <c r="AD465" s="1" t="s">
        <v>31</v>
      </c>
      <c r="AE465" s="1" t="s">
        <v>1289</v>
      </c>
      <c r="AL465"/>
    </row>
    <row r="466" spans="1:38" ht="15" customHeight="1" x14ac:dyDescent="0.3">
      <c r="A466" s="1" t="s">
        <v>1322</v>
      </c>
      <c r="C466" s="1" t="s">
        <v>1295</v>
      </c>
      <c r="D466" s="1" t="s">
        <v>30</v>
      </c>
      <c r="F466" s="1">
        <v>1</v>
      </c>
      <c r="H466" s="1" t="str">
        <f>IF(OR(Table1[[#This Row],[Unit]]="W",Table1[[#This Row],[Unit]]="VAR",Table1[[#This Row],[Unit]]="VA",Table1[[#This Row],[Unit]]="Wh"),1000,
IF(OR(Table1[[#This Row],[Unit]]="MW",Table1[[#This Row],[Unit]]="MVAR",Table1[[#This Row],[Unit]]="MVA",Table1[[#This Row],[Unit]]="MWh",Table1[[#This Row],[Unit]]="kV"),0.001,
IF(OR(Table1[[#This Row],[Unit]]="mA",Table1[[#This Row],[Unit]]="mV"),1000,"")))</f>
        <v/>
      </c>
      <c r="J466" s="1" t="str">
        <f>IF(ISBLANK(Table1[[#This Row],[Scale]]),
IF(Table1[[#This Row],[FIMS Scale]]="","",Table1[[#This Row],[FIMS Scale]]),
IF(Table1[[#This Row],[FIMS Scale]]="",1/Table1[[#This Row],[Scale]],Table1[[#This Row],[FIMS Scale]]/Table1[[#This Row],[Scale]]))</f>
        <v/>
      </c>
      <c r="K466" s="7">
        <f>IF(Table1[[#This Row],[Address Original]]&gt;0,Table1[[#This Row],[Address Original]]-40001,"")</f>
        <v>1232</v>
      </c>
      <c r="L466" s="1">
        <v>41233</v>
      </c>
      <c r="M466" s="1" t="s">
        <v>32</v>
      </c>
      <c r="O466" s="1"/>
      <c r="P466" s="5" t="s">
        <v>2344</v>
      </c>
      <c r="Q466" s="5"/>
      <c r="R466" s="5"/>
      <c r="S466" s="5"/>
      <c r="T466" s="5"/>
      <c r="U466" s="5"/>
      <c r="V466" s="5"/>
      <c r="W466" s="5"/>
      <c r="X466" s="5"/>
      <c r="Y466" s="5"/>
      <c r="Z466" s="5"/>
      <c r="AA466" s="5"/>
      <c r="AB466" s="7" t="s">
        <v>2585</v>
      </c>
      <c r="AC466" s="5" t="s">
        <v>1351</v>
      </c>
      <c r="AD466" s="1" t="s">
        <v>31</v>
      </c>
      <c r="AE466" s="1" t="s">
        <v>1071</v>
      </c>
      <c r="AL466"/>
    </row>
    <row r="467" spans="1:38" ht="15" customHeight="1" x14ac:dyDescent="0.3">
      <c r="A467" s="1" t="s">
        <v>1333</v>
      </c>
      <c r="C467" s="1" t="s">
        <v>1295</v>
      </c>
      <c r="D467" s="1" t="s">
        <v>30</v>
      </c>
      <c r="F467" s="1">
        <v>1</v>
      </c>
      <c r="H467" s="1" t="str">
        <f>IF(OR(Table1[[#This Row],[Unit]]="W",Table1[[#This Row],[Unit]]="VAR",Table1[[#This Row],[Unit]]="VA",Table1[[#This Row],[Unit]]="Wh"),1000,
IF(OR(Table1[[#This Row],[Unit]]="MW",Table1[[#This Row],[Unit]]="MVAR",Table1[[#This Row],[Unit]]="MVA",Table1[[#This Row],[Unit]]="MWh",Table1[[#This Row],[Unit]]="kV"),0.001,
IF(OR(Table1[[#This Row],[Unit]]="mA",Table1[[#This Row],[Unit]]="mV"),1000,"")))</f>
        <v/>
      </c>
      <c r="J467" s="1" t="str">
        <f>IF(ISBLANK(Table1[[#This Row],[Scale]]),
IF(Table1[[#This Row],[FIMS Scale]]="","",Table1[[#This Row],[FIMS Scale]]),
IF(Table1[[#This Row],[FIMS Scale]]="",1/Table1[[#This Row],[Scale]],Table1[[#This Row],[FIMS Scale]]/Table1[[#This Row],[Scale]]))</f>
        <v/>
      </c>
      <c r="K467" s="7">
        <f>IF(Table1[[#This Row],[Address Original]]&gt;0,Table1[[#This Row],[Address Original]]-40001,"")</f>
        <v>1233</v>
      </c>
      <c r="L467" s="1">
        <v>41234</v>
      </c>
      <c r="M467" s="1" t="s">
        <v>32</v>
      </c>
      <c r="O467" s="1"/>
      <c r="P467" s="5" t="s">
        <v>2345</v>
      </c>
      <c r="Q467" s="5"/>
      <c r="R467" s="5"/>
      <c r="S467" s="5"/>
      <c r="T467" s="5"/>
      <c r="U467" s="5"/>
      <c r="V467" s="5"/>
      <c r="W467" s="5"/>
      <c r="X467" s="5"/>
      <c r="Y467" s="5"/>
      <c r="Z467" s="5"/>
      <c r="AA467" s="5"/>
      <c r="AB467" s="7" t="s">
        <v>2585</v>
      </c>
      <c r="AC467" s="5" t="s">
        <v>1352</v>
      </c>
      <c r="AD467" s="1" t="s">
        <v>31</v>
      </c>
      <c r="AE467" s="1" t="s">
        <v>1289</v>
      </c>
      <c r="AL467"/>
    </row>
    <row r="468" spans="1:38" ht="15" customHeight="1" x14ac:dyDescent="0.3">
      <c r="A468" s="1" t="s">
        <v>1297</v>
      </c>
      <c r="C468" s="1" t="s">
        <v>1296</v>
      </c>
      <c r="D468" s="1" t="s">
        <v>30</v>
      </c>
      <c r="F468" s="1">
        <v>1</v>
      </c>
      <c r="H468" s="1" t="str">
        <f>IF(OR(Table1[[#This Row],[Unit]]="W",Table1[[#This Row],[Unit]]="VAR",Table1[[#This Row],[Unit]]="VA",Table1[[#This Row],[Unit]]="Wh"),1000,
IF(OR(Table1[[#This Row],[Unit]]="MW",Table1[[#This Row],[Unit]]="MVAR",Table1[[#This Row],[Unit]]="MVA",Table1[[#This Row],[Unit]]="MWh",Table1[[#This Row],[Unit]]="kV"),0.001,
IF(OR(Table1[[#This Row],[Unit]]="mA",Table1[[#This Row],[Unit]]="mV"),1000,"")))</f>
        <v/>
      </c>
      <c r="J468" s="1" t="str">
        <f>IF(ISBLANK(Table1[[#This Row],[Scale]]),
IF(Table1[[#This Row],[FIMS Scale]]="","",Table1[[#This Row],[FIMS Scale]]),
IF(Table1[[#This Row],[FIMS Scale]]="",1/Table1[[#This Row],[Scale]],Table1[[#This Row],[FIMS Scale]]/Table1[[#This Row],[Scale]]))</f>
        <v/>
      </c>
      <c r="K468" s="7">
        <f>IF(Table1[[#This Row],[Address Original]]&gt;0,Table1[[#This Row],[Address Original]]-40001,"")</f>
        <v>1211</v>
      </c>
      <c r="L468" s="1">
        <v>41212</v>
      </c>
      <c r="M468" s="1" t="s">
        <v>32</v>
      </c>
      <c r="O468" s="1"/>
      <c r="P468" s="5" t="s">
        <v>2346</v>
      </c>
      <c r="Q468" s="5"/>
      <c r="R468" s="5"/>
      <c r="S468" s="5"/>
      <c r="T468" s="5"/>
      <c r="U468" s="5"/>
      <c r="V468" s="5"/>
      <c r="W468" s="5"/>
      <c r="X468" s="5"/>
      <c r="Y468" s="5"/>
      <c r="Z468" s="5"/>
      <c r="AA468" s="5"/>
      <c r="AB468" s="7" t="s">
        <v>2585</v>
      </c>
      <c r="AC468" s="5" t="s">
        <v>1353</v>
      </c>
      <c r="AD468" s="1" t="s">
        <v>31</v>
      </c>
      <c r="AE468" s="1" t="s">
        <v>1024</v>
      </c>
      <c r="AL468"/>
    </row>
    <row r="469" spans="1:38" ht="15" customHeight="1" x14ac:dyDescent="0.3">
      <c r="A469" s="1" t="s">
        <v>1323</v>
      </c>
      <c r="C469" s="1" t="s">
        <v>1298</v>
      </c>
      <c r="D469" s="1" t="s">
        <v>30</v>
      </c>
      <c r="F469" s="1">
        <v>1</v>
      </c>
      <c r="H469" s="1" t="str">
        <f>IF(OR(Table1[[#This Row],[Unit]]="W",Table1[[#This Row],[Unit]]="VAR",Table1[[#This Row],[Unit]]="VA",Table1[[#This Row],[Unit]]="Wh"),1000,
IF(OR(Table1[[#This Row],[Unit]]="MW",Table1[[#This Row],[Unit]]="MVAR",Table1[[#This Row],[Unit]]="MVA",Table1[[#This Row],[Unit]]="MWh",Table1[[#This Row],[Unit]]="kV"),0.001,
IF(OR(Table1[[#This Row],[Unit]]="mA",Table1[[#This Row],[Unit]]="mV"),1000,"")))</f>
        <v/>
      </c>
      <c r="J469" s="1" t="str">
        <f>IF(ISBLANK(Table1[[#This Row],[Scale]]),
IF(Table1[[#This Row],[FIMS Scale]]="","",Table1[[#This Row],[FIMS Scale]]),
IF(Table1[[#This Row],[FIMS Scale]]="",1/Table1[[#This Row],[Scale]],Table1[[#This Row],[FIMS Scale]]/Table1[[#This Row],[Scale]]))</f>
        <v/>
      </c>
      <c r="K469" s="7">
        <f>IF(Table1[[#This Row],[Address Original]]&gt;0,Table1[[#This Row],[Address Original]]-40001,"")</f>
        <v>1212</v>
      </c>
      <c r="L469" s="1">
        <v>41213</v>
      </c>
      <c r="M469" s="1" t="s">
        <v>32</v>
      </c>
      <c r="O469" s="1"/>
      <c r="P469" s="5" t="s">
        <v>2347</v>
      </c>
      <c r="Q469" s="5"/>
      <c r="R469" s="5"/>
      <c r="S469" s="5"/>
      <c r="T469" s="5"/>
      <c r="U469" s="5"/>
      <c r="V469" s="5"/>
      <c r="W469" s="5"/>
      <c r="X469" s="5"/>
      <c r="Y469" s="5"/>
      <c r="Z469" s="5"/>
      <c r="AA469" s="5"/>
      <c r="AB469" s="7" t="s">
        <v>2585</v>
      </c>
      <c r="AC469" s="5" t="s">
        <v>1354</v>
      </c>
      <c r="AD469" s="1" t="s">
        <v>31</v>
      </c>
      <c r="AE469" s="1" t="s">
        <v>1071</v>
      </c>
      <c r="AL469"/>
    </row>
    <row r="470" spans="1:38" ht="15" customHeight="1" x14ac:dyDescent="0.3">
      <c r="A470" s="1" t="s">
        <v>1334</v>
      </c>
      <c r="C470" s="1" t="s">
        <v>1298</v>
      </c>
      <c r="D470" s="1" t="s">
        <v>30</v>
      </c>
      <c r="F470" s="1">
        <v>1</v>
      </c>
      <c r="H470" s="1" t="str">
        <f>IF(OR(Table1[[#This Row],[Unit]]="W",Table1[[#This Row],[Unit]]="VAR",Table1[[#This Row],[Unit]]="VA",Table1[[#This Row],[Unit]]="Wh"),1000,
IF(OR(Table1[[#This Row],[Unit]]="MW",Table1[[#This Row],[Unit]]="MVAR",Table1[[#This Row],[Unit]]="MVA",Table1[[#This Row],[Unit]]="MWh",Table1[[#This Row],[Unit]]="kV"),0.001,
IF(OR(Table1[[#This Row],[Unit]]="mA",Table1[[#This Row],[Unit]]="mV"),1000,"")))</f>
        <v/>
      </c>
      <c r="J470" s="1" t="str">
        <f>IF(ISBLANK(Table1[[#This Row],[Scale]]),
IF(Table1[[#This Row],[FIMS Scale]]="","",Table1[[#This Row],[FIMS Scale]]),
IF(Table1[[#This Row],[FIMS Scale]]="",1/Table1[[#This Row],[Scale]],Table1[[#This Row],[FIMS Scale]]/Table1[[#This Row],[Scale]]))</f>
        <v/>
      </c>
      <c r="K470" s="7">
        <f>IF(Table1[[#This Row],[Address Original]]&gt;0,Table1[[#This Row],[Address Original]]-40001,"")</f>
        <v>1213</v>
      </c>
      <c r="L470" s="1">
        <v>41214</v>
      </c>
      <c r="M470" s="1" t="s">
        <v>32</v>
      </c>
      <c r="O470" s="1"/>
      <c r="P470" s="5" t="s">
        <v>2348</v>
      </c>
      <c r="Q470" s="5"/>
      <c r="R470" s="5"/>
      <c r="S470" s="5"/>
      <c r="T470" s="5"/>
      <c r="U470" s="5"/>
      <c r="V470" s="5"/>
      <c r="W470" s="5"/>
      <c r="X470" s="5"/>
      <c r="Y470" s="5"/>
      <c r="Z470" s="5"/>
      <c r="AA470" s="5"/>
      <c r="AB470" s="7" t="s">
        <v>2585</v>
      </c>
      <c r="AC470" s="5" t="s">
        <v>1355</v>
      </c>
      <c r="AD470" s="1" t="s">
        <v>31</v>
      </c>
      <c r="AE470" s="1" t="s">
        <v>1289</v>
      </c>
      <c r="AL470"/>
    </row>
    <row r="471" spans="1:38" ht="15" customHeight="1" x14ac:dyDescent="0.3">
      <c r="A471" s="1" t="s">
        <v>1324</v>
      </c>
      <c r="C471" s="1" t="s">
        <v>1299</v>
      </c>
      <c r="D471" s="1" t="s">
        <v>30</v>
      </c>
      <c r="F471" s="1">
        <v>1</v>
      </c>
      <c r="H471" s="1" t="str">
        <f>IF(OR(Table1[[#This Row],[Unit]]="W",Table1[[#This Row],[Unit]]="VAR",Table1[[#This Row],[Unit]]="VA",Table1[[#This Row],[Unit]]="Wh"),1000,
IF(OR(Table1[[#This Row],[Unit]]="MW",Table1[[#This Row],[Unit]]="MVAR",Table1[[#This Row],[Unit]]="MVA",Table1[[#This Row],[Unit]]="MWh",Table1[[#This Row],[Unit]]="kV"),0.001,
IF(OR(Table1[[#This Row],[Unit]]="mA",Table1[[#This Row],[Unit]]="mV"),1000,"")))</f>
        <v/>
      </c>
      <c r="J471" s="1" t="str">
        <f>IF(ISBLANK(Table1[[#This Row],[Scale]]),
IF(Table1[[#This Row],[FIMS Scale]]="","",Table1[[#This Row],[FIMS Scale]]),
IF(Table1[[#This Row],[FIMS Scale]]="",1/Table1[[#This Row],[Scale]],Table1[[#This Row],[FIMS Scale]]/Table1[[#This Row],[Scale]]))</f>
        <v/>
      </c>
      <c r="K471" s="7">
        <f>IF(Table1[[#This Row],[Address Original]]&gt;0,Table1[[#This Row],[Address Original]]-40001,"")</f>
        <v>1214</v>
      </c>
      <c r="L471" s="1">
        <v>41215</v>
      </c>
      <c r="M471" s="1" t="s">
        <v>32</v>
      </c>
      <c r="O471" s="1"/>
      <c r="P471" s="5" t="s">
        <v>2349</v>
      </c>
      <c r="Q471" s="5"/>
      <c r="R471" s="5"/>
      <c r="S471" s="5"/>
      <c r="T471" s="5"/>
      <c r="U471" s="5"/>
      <c r="V471" s="5"/>
      <c r="W471" s="5"/>
      <c r="X471" s="5"/>
      <c r="Y471" s="5"/>
      <c r="Z471" s="5"/>
      <c r="AA471" s="5"/>
      <c r="AB471" s="7" t="s">
        <v>2585</v>
      </c>
      <c r="AC471" s="5" t="s">
        <v>1356</v>
      </c>
      <c r="AD471" s="1" t="s">
        <v>31</v>
      </c>
      <c r="AE471" s="1" t="s">
        <v>1071</v>
      </c>
      <c r="AL471"/>
    </row>
    <row r="472" spans="1:38" ht="15" customHeight="1" x14ac:dyDescent="0.3">
      <c r="A472" s="1" t="s">
        <v>1335</v>
      </c>
      <c r="C472" s="1" t="s">
        <v>1299</v>
      </c>
      <c r="D472" s="1" t="s">
        <v>30</v>
      </c>
      <c r="F472" s="1">
        <v>1</v>
      </c>
      <c r="H472" s="1" t="str">
        <f>IF(OR(Table1[[#This Row],[Unit]]="W",Table1[[#This Row],[Unit]]="VAR",Table1[[#This Row],[Unit]]="VA",Table1[[#This Row],[Unit]]="Wh"),1000,
IF(OR(Table1[[#This Row],[Unit]]="MW",Table1[[#This Row],[Unit]]="MVAR",Table1[[#This Row],[Unit]]="MVA",Table1[[#This Row],[Unit]]="MWh",Table1[[#This Row],[Unit]]="kV"),0.001,
IF(OR(Table1[[#This Row],[Unit]]="mA",Table1[[#This Row],[Unit]]="mV"),1000,"")))</f>
        <v/>
      </c>
      <c r="J472" s="1" t="str">
        <f>IF(ISBLANK(Table1[[#This Row],[Scale]]),
IF(Table1[[#This Row],[FIMS Scale]]="","",Table1[[#This Row],[FIMS Scale]]),
IF(Table1[[#This Row],[FIMS Scale]]="",1/Table1[[#This Row],[Scale]],Table1[[#This Row],[FIMS Scale]]/Table1[[#This Row],[Scale]]))</f>
        <v/>
      </c>
      <c r="K472" s="7">
        <f>IF(Table1[[#This Row],[Address Original]]&gt;0,Table1[[#This Row],[Address Original]]-40001,"")</f>
        <v>1215</v>
      </c>
      <c r="L472" s="1">
        <v>41216</v>
      </c>
      <c r="M472" s="1" t="s">
        <v>32</v>
      </c>
      <c r="O472" s="1"/>
      <c r="P472" s="5" t="s">
        <v>2350</v>
      </c>
      <c r="Q472" s="5"/>
      <c r="R472" s="5"/>
      <c r="S472" s="5"/>
      <c r="T472" s="5"/>
      <c r="U472" s="5"/>
      <c r="V472" s="5"/>
      <c r="W472" s="5"/>
      <c r="X472" s="5"/>
      <c r="Y472" s="5"/>
      <c r="Z472" s="5"/>
      <c r="AA472" s="5"/>
      <c r="AB472" s="7" t="s">
        <v>2585</v>
      </c>
      <c r="AC472" s="5" t="s">
        <v>1357</v>
      </c>
      <c r="AD472" s="1" t="s">
        <v>31</v>
      </c>
      <c r="AE472" s="1" t="s">
        <v>1289</v>
      </c>
      <c r="AL472"/>
    </row>
    <row r="473" spans="1:38" ht="15" customHeight="1" x14ac:dyDescent="0.3">
      <c r="A473" s="1" t="s">
        <v>1325</v>
      </c>
      <c r="C473" s="1" t="s">
        <v>1300</v>
      </c>
      <c r="D473" s="1" t="s">
        <v>30</v>
      </c>
      <c r="F473" s="1">
        <v>1</v>
      </c>
      <c r="H473" s="1" t="str">
        <f>IF(OR(Table1[[#This Row],[Unit]]="W",Table1[[#This Row],[Unit]]="VAR",Table1[[#This Row],[Unit]]="VA",Table1[[#This Row],[Unit]]="Wh"),1000,
IF(OR(Table1[[#This Row],[Unit]]="MW",Table1[[#This Row],[Unit]]="MVAR",Table1[[#This Row],[Unit]]="MVA",Table1[[#This Row],[Unit]]="MWh",Table1[[#This Row],[Unit]]="kV"),0.001,
IF(OR(Table1[[#This Row],[Unit]]="mA",Table1[[#This Row],[Unit]]="mV"),1000,"")))</f>
        <v/>
      </c>
      <c r="J473" s="1" t="str">
        <f>IF(ISBLANK(Table1[[#This Row],[Scale]]),
IF(Table1[[#This Row],[FIMS Scale]]="","",Table1[[#This Row],[FIMS Scale]]),
IF(Table1[[#This Row],[FIMS Scale]]="",1/Table1[[#This Row],[Scale]],Table1[[#This Row],[FIMS Scale]]/Table1[[#This Row],[Scale]]))</f>
        <v/>
      </c>
      <c r="K473" s="7">
        <f>IF(Table1[[#This Row],[Address Original]]&gt;0,Table1[[#This Row],[Address Original]]-40001,"")</f>
        <v>1216</v>
      </c>
      <c r="L473" s="1">
        <v>41217</v>
      </c>
      <c r="M473" s="1" t="s">
        <v>32</v>
      </c>
      <c r="O473" s="1"/>
      <c r="P473" s="5" t="s">
        <v>2351</v>
      </c>
      <c r="Q473" s="5"/>
      <c r="R473" s="5"/>
      <c r="S473" s="5"/>
      <c r="T473" s="5"/>
      <c r="U473" s="5"/>
      <c r="V473" s="5"/>
      <c r="W473" s="5"/>
      <c r="X473" s="5"/>
      <c r="Y473" s="5"/>
      <c r="Z473" s="5"/>
      <c r="AA473" s="5"/>
      <c r="AB473" s="7" t="s">
        <v>2585</v>
      </c>
      <c r="AC473" s="5" t="s">
        <v>1358</v>
      </c>
      <c r="AD473" s="1" t="s">
        <v>31</v>
      </c>
      <c r="AE473" s="1" t="s">
        <v>1071</v>
      </c>
      <c r="AL473"/>
    </row>
    <row r="474" spans="1:38" ht="15" customHeight="1" x14ac:dyDescent="0.3">
      <c r="A474" s="1" t="s">
        <v>1336</v>
      </c>
      <c r="C474" s="1" t="s">
        <v>1300</v>
      </c>
      <c r="D474" s="1" t="s">
        <v>30</v>
      </c>
      <c r="F474" s="1">
        <v>1</v>
      </c>
      <c r="H474" s="1" t="str">
        <f>IF(OR(Table1[[#This Row],[Unit]]="W",Table1[[#This Row],[Unit]]="VAR",Table1[[#This Row],[Unit]]="VA",Table1[[#This Row],[Unit]]="Wh"),1000,
IF(OR(Table1[[#This Row],[Unit]]="MW",Table1[[#This Row],[Unit]]="MVAR",Table1[[#This Row],[Unit]]="MVA",Table1[[#This Row],[Unit]]="MWh",Table1[[#This Row],[Unit]]="kV"),0.001,
IF(OR(Table1[[#This Row],[Unit]]="mA",Table1[[#This Row],[Unit]]="mV"),1000,"")))</f>
        <v/>
      </c>
      <c r="J474" s="1" t="str">
        <f>IF(ISBLANK(Table1[[#This Row],[Scale]]),
IF(Table1[[#This Row],[FIMS Scale]]="","",Table1[[#This Row],[FIMS Scale]]),
IF(Table1[[#This Row],[FIMS Scale]]="",1/Table1[[#This Row],[Scale]],Table1[[#This Row],[FIMS Scale]]/Table1[[#This Row],[Scale]]))</f>
        <v/>
      </c>
      <c r="K474" s="7">
        <f>IF(Table1[[#This Row],[Address Original]]&gt;0,Table1[[#This Row],[Address Original]]-40001,"")</f>
        <v>1217</v>
      </c>
      <c r="L474" s="1">
        <v>41218</v>
      </c>
      <c r="M474" s="1" t="s">
        <v>32</v>
      </c>
      <c r="O474" s="1"/>
      <c r="P474" s="5" t="s">
        <v>2352</v>
      </c>
      <c r="Q474" s="5"/>
      <c r="R474" s="5"/>
      <c r="S474" s="5"/>
      <c r="T474" s="5"/>
      <c r="U474" s="5"/>
      <c r="V474" s="5"/>
      <c r="W474" s="5"/>
      <c r="X474" s="5"/>
      <c r="Y474" s="5"/>
      <c r="Z474" s="5"/>
      <c r="AA474" s="5"/>
      <c r="AB474" s="7" t="s">
        <v>2585</v>
      </c>
      <c r="AC474" s="5" t="s">
        <v>1359</v>
      </c>
      <c r="AD474" s="1" t="s">
        <v>31</v>
      </c>
      <c r="AE474" s="1" t="s">
        <v>1289</v>
      </c>
      <c r="AL474"/>
    </row>
    <row r="475" spans="1:38" ht="15" customHeight="1" x14ac:dyDescent="0.3">
      <c r="A475" s="1" t="s">
        <v>1326</v>
      </c>
      <c r="C475" s="1" t="s">
        <v>1301</v>
      </c>
      <c r="D475" s="1" t="s">
        <v>30</v>
      </c>
      <c r="F475" s="1">
        <v>1</v>
      </c>
      <c r="H475" s="1" t="str">
        <f>IF(OR(Table1[[#This Row],[Unit]]="W",Table1[[#This Row],[Unit]]="VAR",Table1[[#This Row],[Unit]]="VA",Table1[[#This Row],[Unit]]="Wh"),1000,
IF(OR(Table1[[#This Row],[Unit]]="MW",Table1[[#This Row],[Unit]]="MVAR",Table1[[#This Row],[Unit]]="MVA",Table1[[#This Row],[Unit]]="MWh",Table1[[#This Row],[Unit]]="kV"),0.001,
IF(OR(Table1[[#This Row],[Unit]]="mA",Table1[[#This Row],[Unit]]="mV"),1000,"")))</f>
        <v/>
      </c>
      <c r="J475" s="1" t="str">
        <f>IF(ISBLANK(Table1[[#This Row],[Scale]]),
IF(Table1[[#This Row],[FIMS Scale]]="","",Table1[[#This Row],[FIMS Scale]]),
IF(Table1[[#This Row],[FIMS Scale]]="",1/Table1[[#This Row],[Scale]],Table1[[#This Row],[FIMS Scale]]/Table1[[#This Row],[Scale]]))</f>
        <v/>
      </c>
      <c r="K475" s="7">
        <f>IF(Table1[[#This Row],[Address Original]]&gt;0,Table1[[#This Row],[Address Original]]-40001,"")</f>
        <v>1218</v>
      </c>
      <c r="L475" s="1">
        <v>41219</v>
      </c>
      <c r="M475" s="1" t="s">
        <v>32</v>
      </c>
      <c r="O475" s="1"/>
      <c r="P475" s="5" t="s">
        <v>2353</v>
      </c>
      <c r="Q475" s="5"/>
      <c r="R475" s="5"/>
      <c r="S475" s="5"/>
      <c r="T475" s="5"/>
      <c r="U475" s="5"/>
      <c r="V475" s="5"/>
      <c r="W475" s="5"/>
      <c r="X475" s="5"/>
      <c r="Y475" s="5"/>
      <c r="Z475" s="5"/>
      <c r="AA475" s="5"/>
      <c r="AB475" s="7" t="s">
        <v>2585</v>
      </c>
      <c r="AC475" s="5" t="s">
        <v>1360</v>
      </c>
      <c r="AD475" s="1" t="s">
        <v>31</v>
      </c>
      <c r="AE475" s="1" t="s">
        <v>1071</v>
      </c>
      <c r="AL475"/>
    </row>
    <row r="476" spans="1:38" ht="15" customHeight="1" x14ac:dyDescent="0.3">
      <c r="A476" s="1" t="s">
        <v>1337</v>
      </c>
      <c r="C476" s="1" t="s">
        <v>1301</v>
      </c>
      <c r="D476" s="1" t="s">
        <v>30</v>
      </c>
      <c r="F476" s="1">
        <v>1</v>
      </c>
      <c r="H476" s="1" t="str">
        <f>IF(OR(Table1[[#This Row],[Unit]]="W",Table1[[#This Row],[Unit]]="VAR",Table1[[#This Row],[Unit]]="VA",Table1[[#This Row],[Unit]]="Wh"),1000,
IF(OR(Table1[[#This Row],[Unit]]="MW",Table1[[#This Row],[Unit]]="MVAR",Table1[[#This Row],[Unit]]="MVA",Table1[[#This Row],[Unit]]="MWh",Table1[[#This Row],[Unit]]="kV"),0.001,
IF(OR(Table1[[#This Row],[Unit]]="mA",Table1[[#This Row],[Unit]]="mV"),1000,"")))</f>
        <v/>
      </c>
      <c r="J476" s="1" t="str">
        <f>IF(ISBLANK(Table1[[#This Row],[Scale]]),
IF(Table1[[#This Row],[FIMS Scale]]="","",Table1[[#This Row],[FIMS Scale]]),
IF(Table1[[#This Row],[FIMS Scale]]="",1/Table1[[#This Row],[Scale]],Table1[[#This Row],[FIMS Scale]]/Table1[[#This Row],[Scale]]))</f>
        <v/>
      </c>
      <c r="K476" s="7">
        <f>IF(Table1[[#This Row],[Address Original]]&gt;0,Table1[[#This Row],[Address Original]]-40001,"")</f>
        <v>1219</v>
      </c>
      <c r="L476" s="1">
        <v>41220</v>
      </c>
      <c r="M476" s="1" t="s">
        <v>32</v>
      </c>
      <c r="O476" s="1"/>
      <c r="P476" s="5" t="s">
        <v>2354</v>
      </c>
      <c r="Q476" s="5"/>
      <c r="R476" s="5"/>
      <c r="S476" s="5"/>
      <c r="T476" s="5"/>
      <c r="U476" s="5"/>
      <c r="V476" s="5"/>
      <c r="W476" s="5"/>
      <c r="X476" s="5"/>
      <c r="Y476" s="5"/>
      <c r="Z476" s="5"/>
      <c r="AA476" s="5"/>
      <c r="AB476" s="7" t="s">
        <v>2585</v>
      </c>
      <c r="AC476" s="5" t="s">
        <v>1361</v>
      </c>
      <c r="AD476" s="1" t="s">
        <v>31</v>
      </c>
      <c r="AE476" s="1" t="s">
        <v>1289</v>
      </c>
      <c r="AL476"/>
    </row>
    <row r="477" spans="1:38" ht="15" customHeight="1" x14ac:dyDescent="0.3">
      <c r="A477" s="1" t="s">
        <v>1327</v>
      </c>
      <c r="C477" s="1" t="s">
        <v>1302</v>
      </c>
      <c r="D477" s="1" t="s">
        <v>30</v>
      </c>
      <c r="F477" s="1">
        <v>1</v>
      </c>
      <c r="H477" s="1" t="str">
        <f>IF(OR(Table1[[#This Row],[Unit]]="W",Table1[[#This Row],[Unit]]="VAR",Table1[[#This Row],[Unit]]="VA",Table1[[#This Row],[Unit]]="Wh"),1000,
IF(OR(Table1[[#This Row],[Unit]]="MW",Table1[[#This Row],[Unit]]="MVAR",Table1[[#This Row],[Unit]]="MVA",Table1[[#This Row],[Unit]]="MWh",Table1[[#This Row],[Unit]]="kV"),0.001,
IF(OR(Table1[[#This Row],[Unit]]="mA",Table1[[#This Row],[Unit]]="mV"),1000,"")))</f>
        <v/>
      </c>
      <c r="J477" s="1" t="str">
        <f>IF(ISBLANK(Table1[[#This Row],[Scale]]),
IF(Table1[[#This Row],[FIMS Scale]]="","",Table1[[#This Row],[FIMS Scale]]),
IF(Table1[[#This Row],[FIMS Scale]]="",1/Table1[[#This Row],[Scale]],Table1[[#This Row],[FIMS Scale]]/Table1[[#This Row],[Scale]]))</f>
        <v/>
      </c>
      <c r="K477" s="7">
        <f>IF(Table1[[#This Row],[Address Original]]&gt;0,Table1[[#This Row],[Address Original]]-40001,"")</f>
        <v>1220</v>
      </c>
      <c r="L477" s="1">
        <v>41221</v>
      </c>
      <c r="M477" s="1" t="s">
        <v>32</v>
      </c>
      <c r="O477" s="1"/>
      <c r="P477" s="5" t="s">
        <v>2355</v>
      </c>
      <c r="Q477" s="5"/>
      <c r="R477" s="5"/>
      <c r="S477" s="5"/>
      <c r="T477" s="5"/>
      <c r="U477" s="5"/>
      <c r="V477" s="5"/>
      <c r="W477" s="5"/>
      <c r="X477" s="5"/>
      <c r="Y477" s="5"/>
      <c r="Z477" s="5"/>
      <c r="AA477" s="5"/>
      <c r="AB477" s="7" t="s">
        <v>2585</v>
      </c>
      <c r="AC477" s="5" t="s">
        <v>1362</v>
      </c>
      <c r="AD477" s="1" t="s">
        <v>31</v>
      </c>
      <c r="AE477" s="1" t="s">
        <v>1071</v>
      </c>
      <c r="AL477"/>
    </row>
    <row r="478" spans="1:38" ht="15" customHeight="1" x14ac:dyDescent="0.3">
      <c r="A478" s="1" t="s">
        <v>1338</v>
      </c>
      <c r="C478" s="1" t="s">
        <v>1302</v>
      </c>
      <c r="D478" s="1" t="s">
        <v>30</v>
      </c>
      <c r="F478" s="1">
        <v>1</v>
      </c>
      <c r="H478" s="1" t="str">
        <f>IF(OR(Table1[[#This Row],[Unit]]="W",Table1[[#This Row],[Unit]]="VAR",Table1[[#This Row],[Unit]]="VA",Table1[[#This Row],[Unit]]="Wh"),1000,
IF(OR(Table1[[#This Row],[Unit]]="MW",Table1[[#This Row],[Unit]]="MVAR",Table1[[#This Row],[Unit]]="MVA",Table1[[#This Row],[Unit]]="MWh",Table1[[#This Row],[Unit]]="kV"),0.001,
IF(OR(Table1[[#This Row],[Unit]]="mA",Table1[[#This Row],[Unit]]="mV"),1000,"")))</f>
        <v/>
      </c>
      <c r="J478" s="1" t="str">
        <f>IF(ISBLANK(Table1[[#This Row],[Scale]]),
IF(Table1[[#This Row],[FIMS Scale]]="","",Table1[[#This Row],[FIMS Scale]]),
IF(Table1[[#This Row],[FIMS Scale]]="",1/Table1[[#This Row],[Scale]],Table1[[#This Row],[FIMS Scale]]/Table1[[#This Row],[Scale]]))</f>
        <v/>
      </c>
      <c r="K478" s="7">
        <f>IF(Table1[[#This Row],[Address Original]]&gt;0,Table1[[#This Row],[Address Original]]-40001,"")</f>
        <v>1221</v>
      </c>
      <c r="L478" s="1">
        <v>41222</v>
      </c>
      <c r="M478" s="1" t="s">
        <v>32</v>
      </c>
      <c r="O478" s="1"/>
      <c r="P478" s="5" t="s">
        <v>2356</v>
      </c>
      <c r="Q478" s="5"/>
      <c r="R478" s="5"/>
      <c r="S478" s="5"/>
      <c r="T478" s="5"/>
      <c r="U478" s="5"/>
      <c r="V478" s="5"/>
      <c r="W478" s="5"/>
      <c r="X478" s="5"/>
      <c r="Y478" s="5"/>
      <c r="Z478" s="5"/>
      <c r="AA478" s="5"/>
      <c r="AB478" s="7" t="s">
        <v>2585</v>
      </c>
      <c r="AC478" s="5" t="s">
        <v>1363</v>
      </c>
      <c r="AD478" s="1" t="s">
        <v>31</v>
      </c>
      <c r="AE478" s="1" t="s">
        <v>1289</v>
      </c>
      <c r="AL478"/>
    </row>
    <row r="479" spans="1:38" ht="15" customHeight="1" x14ac:dyDescent="0.3">
      <c r="A479" s="1" t="s">
        <v>1304</v>
      </c>
      <c r="C479" s="1" t="s">
        <v>1303</v>
      </c>
      <c r="D479" s="1" t="s">
        <v>30</v>
      </c>
      <c r="F479" s="1">
        <v>1</v>
      </c>
      <c r="H479" s="1" t="str">
        <f>IF(OR(Table1[[#This Row],[Unit]]="W",Table1[[#This Row],[Unit]]="VAR",Table1[[#This Row],[Unit]]="VA",Table1[[#This Row],[Unit]]="Wh"),1000,
IF(OR(Table1[[#This Row],[Unit]]="MW",Table1[[#This Row],[Unit]]="MVAR",Table1[[#This Row],[Unit]]="MVA",Table1[[#This Row],[Unit]]="MWh",Table1[[#This Row],[Unit]]="kV"),0.001,
IF(OR(Table1[[#This Row],[Unit]]="mA",Table1[[#This Row],[Unit]]="mV"),1000,"")))</f>
        <v/>
      </c>
      <c r="J479" s="1" t="str">
        <f>IF(ISBLANK(Table1[[#This Row],[Scale]]),
IF(Table1[[#This Row],[FIMS Scale]]="","",Table1[[#This Row],[FIMS Scale]]),
IF(Table1[[#This Row],[FIMS Scale]]="",1/Table1[[#This Row],[Scale]],Table1[[#This Row],[FIMS Scale]]/Table1[[#This Row],[Scale]]))</f>
        <v/>
      </c>
      <c r="K479" s="7">
        <f>IF(Table1[[#This Row],[Address Original]]&gt;0,Table1[[#This Row],[Address Original]]-40001,"")</f>
        <v>1222</v>
      </c>
      <c r="L479" s="1">
        <v>41223</v>
      </c>
      <c r="M479" s="1" t="s">
        <v>32</v>
      </c>
      <c r="O479" s="1"/>
      <c r="P479" s="5" t="s">
        <v>2357</v>
      </c>
      <c r="Q479" s="5"/>
      <c r="R479" s="5"/>
      <c r="S479" s="5"/>
      <c r="T479" s="5"/>
      <c r="U479" s="5"/>
      <c r="V479" s="5"/>
      <c r="W479" s="5"/>
      <c r="X479" s="5"/>
      <c r="Y479" s="5"/>
      <c r="Z479" s="5"/>
      <c r="AA479" s="5"/>
      <c r="AB479" s="7" t="s">
        <v>2585</v>
      </c>
      <c r="AC479" s="5" t="s">
        <v>1364</v>
      </c>
      <c r="AD479" s="1" t="s">
        <v>31</v>
      </c>
      <c r="AE479" s="1" t="s">
        <v>1024</v>
      </c>
      <c r="AL479"/>
    </row>
    <row r="480" spans="1:38" ht="15" customHeight="1" x14ac:dyDescent="0.3">
      <c r="A480" s="1" t="s">
        <v>1306</v>
      </c>
      <c r="C480" s="1" t="s">
        <v>1305</v>
      </c>
      <c r="D480" s="1" t="s">
        <v>30</v>
      </c>
      <c r="F480" s="1">
        <v>1</v>
      </c>
      <c r="H480" s="1" t="str">
        <f>IF(OR(Table1[[#This Row],[Unit]]="W",Table1[[#This Row],[Unit]]="VAR",Table1[[#This Row],[Unit]]="VA",Table1[[#This Row],[Unit]]="Wh"),1000,
IF(OR(Table1[[#This Row],[Unit]]="MW",Table1[[#This Row],[Unit]]="MVAR",Table1[[#This Row],[Unit]]="MVA",Table1[[#This Row],[Unit]]="MWh",Table1[[#This Row],[Unit]]="kV"),0.001,
IF(OR(Table1[[#This Row],[Unit]]="mA",Table1[[#This Row],[Unit]]="mV"),1000,"")))</f>
        <v/>
      </c>
      <c r="J480" s="1" t="str">
        <f>IF(ISBLANK(Table1[[#This Row],[Scale]]),
IF(Table1[[#This Row],[FIMS Scale]]="","",Table1[[#This Row],[FIMS Scale]]),
IF(Table1[[#This Row],[FIMS Scale]]="",1/Table1[[#This Row],[Scale]],Table1[[#This Row],[FIMS Scale]]/Table1[[#This Row],[Scale]]))</f>
        <v/>
      </c>
      <c r="K480" s="7">
        <f>IF(Table1[[#This Row],[Address Original]]&gt;0,Table1[[#This Row],[Address Original]]-40001,"")</f>
        <v>1223</v>
      </c>
      <c r="L480" s="1">
        <v>41224</v>
      </c>
      <c r="M480" s="1" t="s">
        <v>32</v>
      </c>
      <c r="O480" s="1"/>
      <c r="P480" s="5" t="s">
        <v>2358</v>
      </c>
      <c r="Q480" s="5"/>
      <c r="R480" s="5"/>
      <c r="S480" s="5"/>
      <c r="T480" s="5"/>
      <c r="U480" s="5"/>
      <c r="V480" s="5"/>
      <c r="W480" s="5"/>
      <c r="X480" s="5"/>
      <c r="Y480" s="5"/>
      <c r="Z480" s="5"/>
      <c r="AA480" s="5"/>
      <c r="AB480" s="7" t="s">
        <v>2585</v>
      </c>
      <c r="AC480" s="5" t="s">
        <v>1365</v>
      </c>
      <c r="AD480" s="1" t="s">
        <v>31</v>
      </c>
      <c r="AE480" s="1" t="s">
        <v>1024</v>
      </c>
      <c r="AL480"/>
    </row>
    <row r="481" spans="1:38" ht="15" customHeight="1" x14ac:dyDescent="0.3">
      <c r="A481" s="1" t="s">
        <v>1308</v>
      </c>
      <c r="C481" s="1" t="s">
        <v>1307</v>
      </c>
      <c r="D481" s="1" t="s">
        <v>30</v>
      </c>
      <c r="F481" s="1">
        <v>1</v>
      </c>
      <c r="H481" s="1" t="str">
        <f>IF(OR(Table1[[#This Row],[Unit]]="W",Table1[[#This Row],[Unit]]="VAR",Table1[[#This Row],[Unit]]="VA",Table1[[#This Row],[Unit]]="Wh"),1000,
IF(OR(Table1[[#This Row],[Unit]]="MW",Table1[[#This Row],[Unit]]="MVAR",Table1[[#This Row],[Unit]]="MVA",Table1[[#This Row],[Unit]]="MWh",Table1[[#This Row],[Unit]]="kV"),0.001,
IF(OR(Table1[[#This Row],[Unit]]="mA",Table1[[#This Row],[Unit]]="mV"),1000,"")))</f>
        <v/>
      </c>
      <c r="J481" s="1" t="str">
        <f>IF(ISBLANK(Table1[[#This Row],[Scale]]),
IF(Table1[[#This Row],[FIMS Scale]]="","",Table1[[#This Row],[FIMS Scale]]),
IF(Table1[[#This Row],[FIMS Scale]]="",1/Table1[[#This Row],[Scale]],Table1[[#This Row],[FIMS Scale]]/Table1[[#This Row],[Scale]]))</f>
        <v/>
      </c>
      <c r="K481" s="7">
        <f>IF(Table1[[#This Row],[Address Original]]&gt;0,Table1[[#This Row],[Address Original]]-40001,"")</f>
        <v>1224</v>
      </c>
      <c r="L481" s="1">
        <v>41225</v>
      </c>
      <c r="M481" s="1" t="s">
        <v>32</v>
      </c>
      <c r="O481" s="1"/>
      <c r="P481" s="5" t="s">
        <v>2359</v>
      </c>
      <c r="Q481" s="5"/>
      <c r="R481" s="5"/>
      <c r="S481" s="5"/>
      <c r="T481" s="5"/>
      <c r="U481" s="5"/>
      <c r="V481" s="5"/>
      <c r="W481" s="5"/>
      <c r="X481" s="5"/>
      <c r="Y481" s="5"/>
      <c r="Z481" s="5"/>
      <c r="AA481" s="5"/>
      <c r="AB481" s="7" t="s">
        <v>2585</v>
      </c>
      <c r="AC481" s="5" t="s">
        <v>1366</v>
      </c>
      <c r="AD481" s="1" t="s">
        <v>31</v>
      </c>
      <c r="AE481" s="1" t="s">
        <v>1024</v>
      </c>
      <c r="AL481"/>
    </row>
    <row r="482" spans="1:38" ht="15" customHeight="1" x14ac:dyDescent="0.3">
      <c r="A482" s="1" t="s">
        <v>1310</v>
      </c>
      <c r="C482" s="1" t="s">
        <v>1309</v>
      </c>
      <c r="D482" s="1" t="s">
        <v>30</v>
      </c>
      <c r="F482" s="1">
        <v>1</v>
      </c>
      <c r="H482" s="1" t="str">
        <f>IF(OR(Table1[[#This Row],[Unit]]="W",Table1[[#This Row],[Unit]]="VAR",Table1[[#This Row],[Unit]]="VA",Table1[[#This Row],[Unit]]="Wh"),1000,
IF(OR(Table1[[#This Row],[Unit]]="MW",Table1[[#This Row],[Unit]]="MVAR",Table1[[#This Row],[Unit]]="MVA",Table1[[#This Row],[Unit]]="MWh",Table1[[#This Row],[Unit]]="kV"),0.001,
IF(OR(Table1[[#This Row],[Unit]]="mA",Table1[[#This Row],[Unit]]="mV"),1000,"")))</f>
        <v/>
      </c>
      <c r="J482" s="1" t="str">
        <f>IF(ISBLANK(Table1[[#This Row],[Scale]]),
IF(Table1[[#This Row],[FIMS Scale]]="","",Table1[[#This Row],[FIMS Scale]]),
IF(Table1[[#This Row],[FIMS Scale]]="",1/Table1[[#This Row],[Scale]],Table1[[#This Row],[FIMS Scale]]/Table1[[#This Row],[Scale]]))</f>
        <v/>
      </c>
      <c r="K482" s="7">
        <f>IF(Table1[[#This Row],[Address Original]]&gt;0,Table1[[#This Row],[Address Original]]-40001,"")</f>
        <v>1225</v>
      </c>
      <c r="L482" s="1">
        <v>41226</v>
      </c>
      <c r="M482" s="1" t="s">
        <v>32</v>
      </c>
      <c r="O482" s="1"/>
      <c r="P482" s="5" t="s">
        <v>2360</v>
      </c>
      <c r="Q482" s="5"/>
      <c r="R482" s="5"/>
      <c r="S482" s="5"/>
      <c r="T482" s="5"/>
      <c r="U482" s="5"/>
      <c r="V482" s="5"/>
      <c r="W482" s="5"/>
      <c r="X482" s="5"/>
      <c r="Y482" s="5"/>
      <c r="Z482" s="5"/>
      <c r="AA482" s="5"/>
      <c r="AB482" s="7" t="s">
        <v>2585</v>
      </c>
      <c r="AC482" s="5" t="s">
        <v>1367</v>
      </c>
      <c r="AD482" s="1" t="s">
        <v>31</v>
      </c>
      <c r="AE482" s="1" t="s">
        <v>1024</v>
      </c>
      <c r="AL482"/>
    </row>
    <row r="483" spans="1:38" ht="15" customHeight="1" x14ac:dyDescent="0.3">
      <c r="A483" s="1" t="s">
        <v>1312</v>
      </c>
      <c r="C483" s="1" t="s">
        <v>1311</v>
      </c>
      <c r="D483" s="1" t="s">
        <v>30</v>
      </c>
      <c r="F483" s="1">
        <v>1</v>
      </c>
      <c r="H483" s="1" t="str">
        <f>IF(OR(Table1[[#This Row],[Unit]]="W",Table1[[#This Row],[Unit]]="VAR",Table1[[#This Row],[Unit]]="VA",Table1[[#This Row],[Unit]]="Wh"),1000,
IF(OR(Table1[[#This Row],[Unit]]="MW",Table1[[#This Row],[Unit]]="MVAR",Table1[[#This Row],[Unit]]="MVA",Table1[[#This Row],[Unit]]="MWh",Table1[[#This Row],[Unit]]="kV"),0.001,
IF(OR(Table1[[#This Row],[Unit]]="mA",Table1[[#This Row],[Unit]]="mV"),1000,"")))</f>
        <v/>
      </c>
      <c r="J483" s="1" t="str">
        <f>IF(ISBLANK(Table1[[#This Row],[Scale]]),
IF(Table1[[#This Row],[FIMS Scale]]="","",Table1[[#This Row],[FIMS Scale]]),
IF(Table1[[#This Row],[FIMS Scale]]="",1/Table1[[#This Row],[Scale]],Table1[[#This Row],[FIMS Scale]]/Table1[[#This Row],[Scale]]))</f>
        <v/>
      </c>
      <c r="K483" s="7">
        <f>IF(Table1[[#This Row],[Address Original]]&gt;0,Table1[[#This Row],[Address Original]]-40001,"")</f>
        <v>1226</v>
      </c>
      <c r="L483" s="1">
        <v>41227</v>
      </c>
      <c r="M483" s="1" t="s">
        <v>32</v>
      </c>
      <c r="O483" s="1"/>
      <c r="P483" s="5" t="s">
        <v>2361</v>
      </c>
      <c r="Q483" s="5"/>
      <c r="R483" s="5"/>
      <c r="S483" s="5"/>
      <c r="T483" s="5"/>
      <c r="U483" s="5"/>
      <c r="V483" s="5"/>
      <c r="W483" s="5"/>
      <c r="X483" s="5"/>
      <c r="Y483" s="5"/>
      <c r="Z483" s="5"/>
      <c r="AA483" s="5"/>
      <c r="AB483" s="7" t="s">
        <v>2585</v>
      </c>
      <c r="AC483" s="5" t="s">
        <v>1368</v>
      </c>
      <c r="AD483" s="1" t="s">
        <v>31</v>
      </c>
      <c r="AE483" s="1" t="s">
        <v>1024</v>
      </c>
      <c r="AL483"/>
    </row>
    <row r="484" spans="1:38" ht="15" customHeight="1" x14ac:dyDescent="0.3">
      <c r="A484" s="1" t="s">
        <v>1314</v>
      </c>
      <c r="C484" s="1" t="s">
        <v>1313</v>
      </c>
      <c r="D484" s="1" t="s">
        <v>30</v>
      </c>
      <c r="F484" s="1">
        <v>1</v>
      </c>
      <c r="H484" s="1" t="str">
        <f>IF(OR(Table1[[#This Row],[Unit]]="W",Table1[[#This Row],[Unit]]="VAR",Table1[[#This Row],[Unit]]="VA",Table1[[#This Row],[Unit]]="Wh"),1000,
IF(OR(Table1[[#This Row],[Unit]]="MW",Table1[[#This Row],[Unit]]="MVAR",Table1[[#This Row],[Unit]]="MVA",Table1[[#This Row],[Unit]]="MWh",Table1[[#This Row],[Unit]]="kV"),0.001,
IF(OR(Table1[[#This Row],[Unit]]="mA",Table1[[#This Row],[Unit]]="mV"),1000,"")))</f>
        <v/>
      </c>
      <c r="J484" s="1" t="str">
        <f>IF(ISBLANK(Table1[[#This Row],[Scale]]),
IF(Table1[[#This Row],[FIMS Scale]]="","",Table1[[#This Row],[FIMS Scale]]),
IF(Table1[[#This Row],[FIMS Scale]]="",1/Table1[[#This Row],[Scale]],Table1[[#This Row],[FIMS Scale]]/Table1[[#This Row],[Scale]]))</f>
        <v/>
      </c>
      <c r="K484" s="7">
        <f>IF(Table1[[#This Row],[Address Original]]&gt;0,Table1[[#This Row],[Address Original]]-40001,"")</f>
        <v>1227</v>
      </c>
      <c r="L484" s="1">
        <v>41228</v>
      </c>
      <c r="M484" s="1" t="s">
        <v>32</v>
      </c>
      <c r="O484" s="1"/>
      <c r="P484" s="5" t="s">
        <v>2362</v>
      </c>
      <c r="Q484" s="5"/>
      <c r="R484" s="5"/>
      <c r="S484" s="5"/>
      <c r="T484" s="5"/>
      <c r="U484" s="5"/>
      <c r="V484" s="5"/>
      <c r="W484" s="5"/>
      <c r="X484" s="5"/>
      <c r="Y484" s="5"/>
      <c r="Z484" s="5"/>
      <c r="AA484" s="5"/>
      <c r="AB484" s="7" t="s">
        <v>2585</v>
      </c>
      <c r="AC484" s="5" t="s">
        <v>1369</v>
      </c>
      <c r="AD484" s="1" t="s">
        <v>31</v>
      </c>
      <c r="AE484" s="1" t="s">
        <v>1024</v>
      </c>
      <c r="AL484"/>
    </row>
    <row r="485" spans="1:38" ht="15" customHeight="1" x14ac:dyDescent="0.3">
      <c r="A485" s="1" t="s">
        <v>1371</v>
      </c>
      <c r="C485" s="1" t="s">
        <v>1370</v>
      </c>
      <c r="D485" s="1" t="s">
        <v>30</v>
      </c>
      <c r="F485" s="1">
        <v>1</v>
      </c>
      <c r="H485" s="1" t="str">
        <f>IF(OR(Table1[[#This Row],[Unit]]="W",Table1[[#This Row],[Unit]]="VAR",Table1[[#This Row],[Unit]]="VA",Table1[[#This Row],[Unit]]="Wh"),1000,
IF(OR(Table1[[#This Row],[Unit]]="MW",Table1[[#This Row],[Unit]]="MVAR",Table1[[#This Row],[Unit]]="MVA",Table1[[#This Row],[Unit]]="MWh",Table1[[#This Row],[Unit]]="kV"),0.001,
IF(OR(Table1[[#This Row],[Unit]]="mA",Table1[[#This Row],[Unit]]="mV"),1000,"")))</f>
        <v/>
      </c>
      <c r="J485" s="1" t="str">
        <f>IF(ISBLANK(Table1[[#This Row],[Scale]]),
IF(Table1[[#This Row],[FIMS Scale]]="","",Table1[[#This Row],[FIMS Scale]]),
IF(Table1[[#This Row],[FIMS Scale]]="",1/Table1[[#This Row],[Scale]],Table1[[#This Row],[FIMS Scale]]/Table1[[#This Row],[Scale]]))</f>
        <v/>
      </c>
      <c r="K485" s="7">
        <f>IF(Table1[[#This Row],[Address Original]]&gt;0,Table1[[#This Row],[Address Original]]-40001,"")</f>
        <v>1228</v>
      </c>
      <c r="L485" s="1">
        <v>41229</v>
      </c>
      <c r="M485" s="1" t="s">
        <v>32</v>
      </c>
      <c r="O485" s="1"/>
      <c r="P485" s="5" t="s">
        <v>2363</v>
      </c>
      <c r="Q485" s="5"/>
      <c r="R485" s="5"/>
      <c r="S485" s="5"/>
      <c r="T485" s="5"/>
      <c r="U485" s="5"/>
      <c r="V485" s="5"/>
      <c r="W485" s="5"/>
      <c r="X485" s="5"/>
      <c r="Y485" s="5"/>
      <c r="Z485" s="5"/>
      <c r="AA485" s="5"/>
      <c r="AB485" s="7" t="s">
        <v>2585</v>
      </c>
      <c r="AC485" s="5" t="s">
        <v>1377</v>
      </c>
      <c r="AD485" s="1" t="s">
        <v>31</v>
      </c>
      <c r="AE485" s="1" t="s">
        <v>1024</v>
      </c>
      <c r="AL485"/>
    </row>
    <row r="486" spans="1:38" s="7" customFormat="1" ht="15" customHeight="1" x14ac:dyDescent="0.3">
      <c r="A486" s="1" t="s">
        <v>1373</v>
      </c>
      <c r="B486" s="1"/>
      <c r="C486" s="1" t="s">
        <v>1372</v>
      </c>
      <c r="D486" s="1" t="s">
        <v>30</v>
      </c>
      <c r="E486" s="1"/>
      <c r="F486" s="1">
        <v>1</v>
      </c>
      <c r="G486" s="1"/>
      <c r="H486" s="1" t="str">
        <f>IF(OR(Table1[[#This Row],[Unit]]="W",Table1[[#This Row],[Unit]]="VAR",Table1[[#This Row],[Unit]]="VA",Table1[[#This Row],[Unit]]="Wh"),1000,
IF(OR(Table1[[#This Row],[Unit]]="MW",Table1[[#This Row],[Unit]]="MVAR",Table1[[#This Row],[Unit]]="MVA",Table1[[#This Row],[Unit]]="MWh",Table1[[#This Row],[Unit]]="kV"),0.001,
IF(OR(Table1[[#This Row],[Unit]]="mA",Table1[[#This Row],[Unit]]="mV"),1000,"")))</f>
        <v/>
      </c>
      <c r="I486" s="1"/>
      <c r="J486" s="1" t="str">
        <f>IF(ISBLANK(Table1[[#This Row],[Scale]]),
IF(Table1[[#This Row],[FIMS Scale]]="","",Table1[[#This Row],[FIMS Scale]]),
IF(Table1[[#This Row],[FIMS Scale]]="",1/Table1[[#This Row],[Scale]],Table1[[#This Row],[FIMS Scale]]/Table1[[#This Row],[Scale]]))</f>
        <v/>
      </c>
      <c r="K486" s="7">
        <f>IF(Table1[[#This Row],[Address Original]]&gt;0,Table1[[#This Row],[Address Original]]-40001,"")</f>
        <v>1229</v>
      </c>
      <c r="L486" s="1">
        <v>41230</v>
      </c>
      <c r="M486" s="1" t="s">
        <v>32</v>
      </c>
      <c r="N486" s="1"/>
      <c r="O486" s="1"/>
      <c r="P486" s="5" t="s">
        <v>2364</v>
      </c>
      <c r="Q486" s="5"/>
      <c r="R486" s="5"/>
      <c r="S486" s="5"/>
      <c r="T486" s="5"/>
      <c r="U486" s="5"/>
      <c r="V486" s="5"/>
      <c r="W486" s="5"/>
      <c r="X486" s="5"/>
      <c r="Y486" s="5"/>
      <c r="Z486" s="5"/>
      <c r="AA486" s="5"/>
      <c r="AB486" s="7" t="s">
        <v>2585</v>
      </c>
      <c r="AC486" s="5" t="s">
        <v>1378</v>
      </c>
      <c r="AD486" s="1" t="s">
        <v>31</v>
      </c>
      <c r="AE486" s="1" t="s">
        <v>1024</v>
      </c>
      <c r="AF486" s="1"/>
      <c r="AG486" s="1"/>
      <c r="AH486" s="1"/>
      <c r="AI486" s="1"/>
      <c r="AJ486" s="1"/>
      <c r="AK486"/>
      <c r="AL486"/>
    </row>
    <row r="487" spans="1:38" customFormat="1" ht="18" thickBot="1" x14ac:dyDescent="0.4">
      <c r="A487" s="17" t="s">
        <v>1932</v>
      </c>
      <c r="B487" s="17"/>
      <c r="C487" s="17"/>
      <c r="D487" s="17"/>
      <c r="E487" s="17"/>
      <c r="F487" s="17"/>
      <c r="G487" s="17"/>
      <c r="H487" s="17" t="str">
        <f>IF(OR(Table1[[#This Row],[Unit]]="W",Table1[[#This Row],[Unit]]="VAR",Table1[[#This Row],[Unit]]="VA",Table1[[#This Row],[Unit]]="Wh"),1000,
IF(OR(Table1[[#This Row],[Unit]]="MW",Table1[[#This Row],[Unit]]="MVAR",Table1[[#This Row],[Unit]]="MVA",Table1[[#This Row],[Unit]]="MWh",Table1[[#This Row],[Unit]]="kV"),0.001,
IF(OR(Table1[[#This Row],[Unit]]="mA",Table1[[#This Row],[Unit]]="mV"),1000,"")))</f>
        <v/>
      </c>
      <c r="I487" s="18"/>
      <c r="J487" s="17" t="str">
        <f>IF(ISBLANK(Table1[[#This Row],[Scale]]),
IF(Table1[[#This Row],[FIMS Scale]]="","",Table1[[#This Row],[FIMS Scale]]),
IF(Table1[[#This Row],[FIMS Scale]]="",1/Table1[[#This Row],[Scale]],Table1[[#This Row],[FIMS Scale]]/Table1[[#This Row],[Scale]]))</f>
        <v/>
      </c>
      <c r="K487" s="17" t="str">
        <f>IF(Table1[[#This Row],[Address Original]]&gt;0,Table1[[#This Row],[Address Original]]-40001,"")</f>
        <v/>
      </c>
      <c r="L487" s="17"/>
      <c r="M487" s="17"/>
      <c r="N487" s="17"/>
      <c r="O487" s="17"/>
      <c r="P487" s="17"/>
      <c r="Q487" s="17" t="s">
        <v>2583</v>
      </c>
      <c r="R487" s="17"/>
      <c r="S487" s="17"/>
      <c r="T487" s="17"/>
      <c r="U487" s="17"/>
      <c r="V487" s="17"/>
      <c r="W487" s="17">
        <v>500</v>
      </c>
      <c r="X487" s="17">
        <v>20</v>
      </c>
      <c r="Y487" s="17">
        <v>98</v>
      </c>
      <c r="Z487" s="17"/>
      <c r="AA487" s="17"/>
      <c r="AB487" s="17"/>
      <c r="AC487" s="17"/>
      <c r="AD487" s="17"/>
      <c r="AE487" s="17"/>
      <c r="AF487" s="17"/>
      <c r="AG487" s="17"/>
      <c r="AH487" s="17"/>
      <c r="AI487" s="17"/>
    </row>
    <row r="488" spans="1:38" ht="15" customHeight="1" thickTop="1" x14ac:dyDescent="0.3">
      <c r="A488" s="1" t="s">
        <v>1375</v>
      </c>
      <c r="C488" s="1" t="s">
        <v>1374</v>
      </c>
      <c r="D488" s="1" t="s">
        <v>30</v>
      </c>
      <c r="F488" s="1">
        <v>1</v>
      </c>
      <c r="H488" s="1" t="str">
        <f>IF(OR(Table1[[#This Row],[Unit]]="W",Table1[[#This Row],[Unit]]="VAR",Table1[[#This Row],[Unit]]="VA",Table1[[#This Row],[Unit]]="Wh"),1000,
IF(OR(Table1[[#This Row],[Unit]]="MW",Table1[[#This Row],[Unit]]="MVAR",Table1[[#This Row],[Unit]]="MVA",Table1[[#This Row],[Unit]]="MWh",Table1[[#This Row],[Unit]]="kV"),0.001,
IF(OR(Table1[[#This Row],[Unit]]="mA",Table1[[#This Row],[Unit]]="mV"),1000,"")))</f>
        <v/>
      </c>
      <c r="J488" s="1" t="str">
        <f>IF(ISBLANK(Table1[[#This Row],[Scale]]),
IF(Table1[[#This Row],[FIMS Scale]]="","",Table1[[#This Row],[FIMS Scale]]),
IF(Table1[[#This Row],[FIMS Scale]]="",1/Table1[[#This Row],[Scale]],Table1[[#This Row],[FIMS Scale]]/Table1[[#This Row],[Scale]]))</f>
        <v/>
      </c>
      <c r="K488" s="7">
        <f>IF(Table1[[#This Row],[Address Original]]&gt;0,Table1[[#This Row],[Address Original]]-40001,"")</f>
        <v>1250</v>
      </c>
      <c r="L488" s="1">
        <v>41251</v>
      </c>
      <c r="M488" s="1" t="s">
        <v>32</v>
      </c>
      <c r="O488" s="1"/>
      <c r="P488" s="5" t="s">
        <v>1933</v>
      </c>
      <c r="Q488" s="5"/>
      <c r="R488" s="5"/>
      <c r="S488" s="5"/>
      <c r="T488" s="5"/>
      <c r="U488" s="5"/>
      <c r="V488" s="5"/>
      <c r="W488" s="5"/>
      <c r="X488" s="5"/>
      <c r="Y488" s="5"/>
      <c r="Z488" s="5"/>
      <c r="AA488" s="5"/>
      <c r="AB488" s="7" t="s">
        <v>2585</v>
      </c>
      <c r="AC488" s="5" t="s">
        <v>1379</v>
      </c>
      <c r="AD488" s="1" t="s">
        <v>31</v>
      </c>
      <c r="AE488" s="1" t="s">
        <v>1024</v>
      </c>
      <c r="AL488"/>
    </row>
    <row r="489" spans="1:38" ht="15" customHeight="1" x14ac:dyDescent="0.3">
      <c r="A489" s="1" t="s">
        <v>1381</v>
      </c>
      <c r="C489" s="1" t="s">
        <v>1376</v>
      </c>
      <c r="D489" s="1" t="s">
        <v>30</v>
      </c>
      <c r="F489" s="1">
        <v>1</v>
      </c>
      <c r="H489" s="1" t="str">
        <f>IF(OR(Table1[[#This Row],[Unit]]="W",Table1[[#This Row],[Unit]]="VAR",Table1[[#This Row],[Unit]]="VA",Table1[[#This Row],[Unit]]="Wh"),1000,
IF(OR(Table1[[#This Row],[Unit]]="MW",Table1[[#This Row],[Unit]]="MVAR",Table1[[#This Row],[Unit]]="MVA",Table1[[#This Row],[Unit]]="MWh",Table1[[#This Row],[Unit]]="kV"),0.001,
IF(OR(Table1[[#This Row],[Unit]]="mA",Table1[[#This Row],[Unit]]="mV"),1000,"")))</f>
        <v/>
      </c>
      <c r="J489" s="1" t="str">
        <f>IF(ISBLANK(Table1[[#This Row],[Scale]]),
IF(Table1[[#This Row],[FIMS Scale]]="","",Table1[[#This Row],[FIMS Scale]]),
IF(Table1[[#This Row],[FIMS Scale]]="",1/Table1[[#This Row],[Scale]],Table1[[#This Row],[FIMS Scale]]/Table1[[#This Row],[Scale]]))</f>
        <v/>
      </c>
      <c r="K489" s="7">
        <f>IF(Table1[[#This Row],[Address Original]]&gt;0,Table1[[#This Row],[Address Original]]-40001,"")</f>
        <v>1251</v>
      </c>
      <c r="L489" s="1">
        <v>41252</v>
      </c>
      <c r="M489" s="1" t="s">
        <v>32</v>
      </c>
      <c r="O489" s="1"/>
      <c r="P489" s="5" t="s">
        <v>2365</v>
      </c>
      <c r="Q489" s="5"/>
      <c r="R489" s="5"/>
      <c r="S489" s="5"/>
      <c r="T489" s="5"/>
      <c r="U489" s="5"/>
      <c r="V489" s="5"/>
      <c r="W489" s="5"/>
      <c r="X489" s="5"/>
      <c r="Y489" s="5"/>
      <c r="Z489" s="5"/>
      <c r="AA489" s="5"/>
      <c r="AB489" s="7" t="s">
        <v>2585</v>
      </c>
      <c r="AC489" s="5" t="s">
        <v>1380</v>
      </c>
      <c r="AD489" s="1" t="s">
        <v>31</v>
      </c>
      <c r="AE489" s="1" t="s">
        <v>1613</v>
      </c>
      <c r="AL489"/>
    </row>
    <row r="490" spans="1:38" ht="15" customHeight="1" x14ac:dyDescent="0.3">
      <c r="A490" s="1" t="s">
        <v>1382</v>
      </c>
      <c r="D490" s="1" t="s">
        <v>30</v>
      </c>
      <c r="F490" s="1">
        <v>1</v>
      </c>
      <c r="H490" s="1" t="str">
        <f>IF(OR(Table1[[#This Row],[Unit]]="W",Table1[[#This Row],[Unit]]="VAR",Table1[[#This Row],[Unit]]="VA",Table1[[#This Row],[Unit]]="Wh"),1000,
IF(OR(Table1[[#This Row],[Unit]]="MW",Table1[[#This Row],[Unit]]="MVAR",Table1[[#This Row],[Unit]]="MVA",Table1[[#This Row],[Unit]]="MWh",Table1[[#This Row],[Unit]]="kV"),0.001,
IF(OR(Table1[[#This Row],[Unit]]="mA",Table1[[#This Row],[Unit]]="mV"),1000,"")))</f>
        <v/>
      </c>
      <c r="J490" s="1" t="str">
        <f>IF(ISBLANK(Table1[[#This Row],[Scale]]),
IF(Table1[[#This Row],[FIMS Scale]]="","",Table1[[#This Row],[FIMS Scale]]),
IF(Table1[[#This Row],[FIMS Scale]]="",1/Table1[[#This Row],[Scale]],Table1[[#This Row],[FIMS Scale]]/Table1[[#This Row],[Scale]]))</f>
        <v/>
      </c>
      <c r="K490" s="7">
        <f>IF(Table1[[#This Row],[Address Original]]&gt;0,Table1[[#This Row],[Address Original]]-40001,"")</f>
        <v>1252</v>
      </c>
      <c r="L490" s="1">
        <v>41253</v>
      </c>
      <c r="M490" s="1" t="s">
        <v>32</v>
      </c>
      <c r="O490" s="1"/>
      <c r="P490" s="5" t="s">
        <v>2366</v>
      </c>
      <c r="Q490" s="5"/>
      <c r="R490" s="5"/>
      <c r="S490" s="5"/>
      <c r="T490" s="5"/>
      <c r="U490" s="5"/>
      <c r="V490" s="5"/>
      <c r="W490" s="5"/>
      <c r="X490" s="5"/>
      <c r="Y490" s="5"/>
      <c r="Z490" s="5"/>
      <c r="AA490" s="5"/>
      <c r="AB490" s="7" t="s">
        <v>2585</v>
      </c>
      <c r="AC490" s="5" t="s">
        <v>1384</v>
      </c>
      <c r="AD490" s="1" t="s">
        <v>31</v>
      </c>
      <c r="AE490" s="1" t="s">
        <v>1614</v>
      </c>
      <c r="AL490"/>
    </row>
    <row r="491" spans="1:38" ht="15" customHeight="1" x14ac:dyDescent="0.3">
      <c r="A491" s="1" t="s">
        <v>1402</v>
      </c>
      <c r="C491" s="1" t="s">
        <v>1383</v>
      </c>
      <c r="D491" s="1" t="s">
        <v>30</v>
      </c>
      <c r="F491" s="1">
        <v>1</v>
      </c>
      <c r="H491" s="1" t="str">
        <f>IF(OR(Table1[[#This Row],[Unit]]="W",Table1[[#This Row],[Unit]]="VAR",Table1[[#This Row],[Unit]]="VA",Table1[[#This Row],[Unit]]="Wh"),1000,
IF(OR(Table1[[#This Row],[Unit]]="MW",Table1[[#This Row],[Unit]]="MVAR",Table1[[#This Row],[Unit]]="MVA",Table1[[#This Row],[Unit]]="MWh",Table1[[#This Row],[Unit]]="kV"),0.001,
IF(OR(Table1[[#This Row],[Unit]]="mA",Table1[[#This Row],[Unit]]="mV"),1000,"")))</f>
        <v/>
      </c>
      <c r="J491" s="1" t="str">
        <f>IF(ISBLANK(Table1[[#This Row],[Scale]]),
IF(Table1[[#This Row],[FIMS Scale]]="","",Table1[[#This Row],[FIMS Scale]]),
IF(Table1[[#This Row],[FIMS Scale]]="",1/Table1[[#This Row],[Scale]],Table1[[#This Row],[FIMS Scale]]/Table1[[#This Row],[Scale]]))</f>
        <v/>
      </c>
      <c r="K491" s="7">
        <f>IF(Table1[[#This Row],[Address Original]]&gt;0,Table1[[#This Row],[Address Original]]-40001,"")</f>
        <v>1253</v>
      </c>
      <c r="L491" s="1">
        <v>41254</v>
      </c>
      <c r="M491" s="1" t="s">
        <v>32</v>
      </c>
      <c r="O491" s="1"/>
      <c r="P491" s="5" t="s">
        <v>2367</v>
      </c>
      <c r="Q491" s="5"/>
      <c r="R491" s="5"/>
      <c r="S491" s="5"/>
      <c r="T491" s="5"/>
      <c r="U491" s="5"/>
      <c r="V491" s="5"/>
      <c r="W491" s="5"/>
      <c r="X491" s="5"/>
      <c r="Y491" s="5"/>
      <c r="Z491" s="5"/>
      <c r="AA491" s="5"/>
      <c r="AB491" s="7" t="s">
        <v>2585</v>
      </c>
      <c r="AC491" s="5" t="s">
        <v>1827</v>
      </c>
      <c r="AD491" s="1" t="s">
        <v>31</v>
      </c>
      <c r="AE491" s="1" t="s">
        <v>1615</v>
      </c>
      <c r="AL491"/>
    </row>
    <row r="492" spans="1:38" ht="15" customHeight="1" x14ac:dyDescent="0.3">
      <c r="A492" s="1" t="s">
        <v>1403</v>
      </c>
      <c r="C492" s="1" t="s">
        <v>1385</v>
      </c>
      <c r="D492" s="1" t="s">
        <v>30</v>
      </c>
      <c r="F492" s="1">
        <v>1</v>
      </c>
      <c r="H492" s="1" t="str">
        <f>IF(OR(Table1[[#This Row],[Unit]]="W",Table1[[#This Row],[Unit]]="VAR",Table1[[#This Row],[Unit]]="VA",Table1[[#This Row],[Unit]]="Wh"),1000,
IF(OR(Table1[[#This Row],[Unit]]="MW",Table1[[#This Row],[Unit]]="MVAR",Table1[[#This Row],[Unit]]="MVA",Table1[[#This Row],[Unit]]="MWh",Table1[[#This Row],[Unit]]="kV"),0.001,
IF(OR(Table1[[#This Row],[Unit]]="mA",Table1[[#This Row],[Unit]]="mV"),1000,"")))</f>
        <v/>
      </c>
      <c r="J492" s="1" t="str">
        <f>IF(ISBLANK(Table1[[#This Row],[Scale]]),
IF(Table1[[#This Row],[FIMS Scale]]="","",Table1[[#This Row],[FIMS Scale]]),
IF(Table1[[#This Row],[FIMS Scale]]="",1/Table1[[#This Row],[Scale]],Table1[[#This Row],[FIMS Scale]]/Table1[[#This Row],[Scale]]))</f>
        <v/>
      </c>
      <c r="K492" s="7">
        <f>IF(Table1[[#This Row],[Address Original]]&gt;0,Table1[[#This Row],[Address Original]]-40001,"")</f>
        <v>1254</v>
      </c>
      <c r="L492" s="1">
        <v>41255</v>
      </c>
      <c r="M492" s="1" t="s">
        <v>32</v>
      </c>
      <c r="O492" s="1"/>
      <c r="P492" s="5" t="s">
        <v>2368</v>
      </c>
      <c r="Q492" s="5"/>
      <c r="R492" s="5"/>
      <c r="S492" s="5"/>
      <c r="T492" s="5"/>
      <c r="U492" s="5"/>
      <c r="V492" s="5"/>
      <c r="W492" s="5"/>
      <c r="X492" s="5"/>
      <c r="Y492" s="5"/>
      <c r="Z492" s="5"/>
      <c r="AA492" s="5"/>
      <c r="AB492" s="7" t="s">
        <v>2585</v>
      </c>
      <c r="AC492" s="5" t="s">
        <v>1438</v>
      </c>
      <c r="AD492" s="1" t="s">
        <v>31</v>
      </c>
      <c r="AE492" s="1" t="s">
        <v>1616</v>
      </c>
      <c r="AL492"/>
    </row>
    <row r="493" spans="1:38" ht="15" customHeight="1" x14ac:dyDescent="0.3">
      <c r="A493" s="1" t="s">
        <v>1404</v>
      </c>
      <c r="D493" s="1" t="s">
        <v>30</v>
      </c>
      <c r="F493" s="1">
        <v>1</v>
      </c>
      <c r="H493" s="1" t="str">
        <f>IF(OR(Table1[[#This Row],[Unit]]="W",Table1[[#This Row],[Unit]]="VAR",Table1[[#This Row],[Unit]]="VA",Table1[[#This Row],[Unit]]="Wh"),1000,
IF(OR(Table1[[#This Row],[Unit]]="MW",Table1[[#This Row],[Unit]]="MVAR",Table1[[#This Row],[Unit]]="MVA",Table1[[#This Row],[Unit]]="MWh",Table1[[#This Row],[Unit]]="kV"),0.001,
IF(OR(Table1[[#This Row],[Unit]]="mA",Table1[[#This Row],[Unit]]="mV"),1000,"")))</f>
        <v/>
      </c>
      <c r="J493" s="1" t="str">
        <f>IF(ISBLANK(Table1[[#This Row],[Scale]]),
IF(Table1[[#This Row],[FIMS Scale]]="","",Table1[[#This Row],[FIMS Scale]]),
IF(Table1[[#This Row],[FIMS Scale]]="",1/Table1[[#This Row],[Scale]],Table1[[#This Row],[FIMS Scale]]/Table1[[#This Row],[Scale]]))</f>
        <v/>
      </c>
      <c r="K493" s="7">
        <f>IF(Table1[[#This Row],[Address Original]]&gt;0,Table1[[#This Row],[Address Original]]-40001,"")</f>
        <v>1255</v>
      </c>
      <c r="L493" s="1">
        <v>41256</v>
      </c>
      <c r="M493" s="1" t="s">
        <v>32</v>
      </c>
      <c r="O493" s="1"/>
      <c r="P493" s="5" t="s">
        <v>2369</v>
      </c>
      <c r="Q493" s="5"/>
      <c r="R493" s="5"/>
      <c r="S493" s="5"/>
      <c r="T493" s="5"/>
      <c r="U493" s="5"/>
      <c r="V493" s="5"/>
      <c r="W493" s="5"/>
      <c r="X493" s="5"/>
      <c r="Y493" s="5"/>
      <c r="Z493" s="5"/>
      <c r="AA493" s="5"/>
      <c r="AB493" s="7" t="s">
        <v>2585</v>
      </c>
      <c r="AC493" s="5" t="s">
        <v>1429</v>
      </c>
      <c r="AD493" s="1" t="s">
        <v>31</v>
      </c>
      <c r="AE493" s="1" t="s">
        <v>1617</v>
      </c>
      <c r="AL493"/>
    </row>
    <row r="494" spans="1:38" ht="15" customHeight="1" x14ac:dyDescent="0.3">
      <c r="A494" s="1" t="s">
        <v>1405</v>
      </c>
      <c r="C494" s="1" t="s">
        <v>1386</v>
      </c>
      <c r="D494" s="1" t="s">
        <v>30</v>
      </c>
      <c r="F494" s="1">
        <v>1</v>
      </c>
      <c r="H494" s="1" t="str">
        <f>IF(OR(Table1[[#This Row],[Unit]]="W",Table1[[#This Row],[Unit]]="VAR",Table1[[#This Row],[Unit]]="VA",Table1[[#This Row],[Unit]]="Wh"),1000,
IF(OR(Table1[[#This Row],[Unit]]="MW",Table1[[#This Row],[Unit]]="MVAR",Table1[[#This Row],[Unit]]="MVA",Table1[[#This Row],[Unit]]="MWh",Table1[[#This Row],[Unit]]="kV"),0.001,
IF(OR(Table1[[#This Row],[Unit]]="mA",Table1[[#This Row],[Unit]]="mV"),1000,"")))</f>
        <v/>
      </c>
      <c r="J494" s="1" t="str">
        <f>IF(ISBLANK(Table1[[#This Row],[Scale]]),
IF(Table1[[#This Row],[FIMS Scale]]="","",Table1[[#This Row],[FIMS Scale]]),
IF(Table1[[#This Row],[FIMS Scale]]="",1/Table1[[#This Row],[Scale]],Table1[[#This Row],[FIMS Scale]]/Table1[[#This Row],[Scale]]))</f>
        <v/>
      </c>
      <c r="K494" s="7">
        <f>IF(Table1[[#This Row],[Address Original]]&gt;0,Table1[[#This Row],[Address Original]]-40001,"")</f>
        <v>1256</v>
      </c>
      <c r="L494" s="1">
        <v>41257</v>
      </c>
      <c r="M494" s="1" t="s">
        <v>32</v>
      </c>
      <c r="O494" s="1"/>
      <c r="P494" s="5" t="s">
        <v>2370</v>
      </c>
      <c r="Q494" s="5"/>
      <c r="R494" s="5"/>
      <c r="S494" s="5"/>
      <c r="T494" s="5"/>
      <c r="U494" s="5"/>
      <c r="V494" s="5"/>
      <c r="W494" s="5"/>
      <c r="X494" s="5"/>
      <c r="Y494" s="5"/>
      <c r="Z494" s="5"/>
      <c r="AA494" s="5"/>
      <c r="AB494" s="7" t="s">
        <v>2585</v>
      </c>
      <c r="AC494" s="5" t="s">
        <v>1430</v>
      </c>
      <c r="AD494" s="1" t="s">
        <v>31</v>
      </c>
      <c r="AL494"/>
    </row>
    <row r="495" spans="1:38" ht="15" customHeight="1" x14ac:dyDescent="0.3">
      <c r="A495" s="1" t="s">
        <v>1406</v>
      </c>
      <c r="C495" s="1" t="s">
        <v>1387</v>
      </c>
      <c r="D495" s="1" t="s">
        <v>30</v>
      </c>
      <c r="F495" s="1">
        <v>1</v>
      </c>
      <c r="H495" s="1" t="str">
        <f>IF(OR(Table1[[#This Row],[Unit]]="W",Table1[[#This Row],[Unit]]="VAR",Table1[[#This Row],[Unit]]="VA",Table1[[#This Row],[Unit]]="Wh"),1000,
IF(OR(Table1[[#This Row],[Unit]]="MW",Table1[[#This Row],[Unit]]="MVAR",Table1[[#This Row],[Unit]]="MVA",Table1[[#This Row],[Unit]]="MWh",Table1[[#This Row],[Unit]]="kV"),0.001,
IF(OR(Table1[[#This Row],[Unit]]="mA",Table1[[#This Row],[Unit]]="mV"),1000,"")))</f>
        <v/>
      </c>
      <c r="J495" s="1" t="str">
        <f>IF(ISBLANK(Table1[[#This Row],[Scale]]),
IF(Table1[[#This Row],[FIMS Scale]]="","",Table1[[#This Row],[FIMS Scale]]),
IF(Table1[[#This Row],[FIMS Scale]]="",1/Table1[[#This Row],[Scale]],Table1[[#This Row],[FIMS Scale]]/Table1[[#This Row],[Scale]]))</f>
        <v/>
      </c>
      <c r="K495" s="7">
        <f>IF(Table1[[#This Row],[Address Original]]&gt;0,Table1[[#This Row],[Address Original]]-40001,"")</f>
        <v>1257</v>
      </c>
      <c r="L495" s="1">
        <v>41258</v>
      </c>
      <c r="M495" s="1" t="s">
        <v>32</v>
      </c>
      <c r="O495" s="1"/>
      <c r="P495" s="5" t="s">
        <v>2371</v>
      </c>
      <c r="Q495" s="5"/>
      <c r="R495" s="5"/>
      <c r="S495" s="5"/>
      <c r="T495" s="5"/>
      <c r="U495" s="5"/>
      <c r="V495" s="5"/>
      <c r="W495" s="5"/>
      <c r="X495" s="5"/>
      <c r="Y495" s="5"/>
      <c r="Z495" s="5"/>
      <c r="AA495" s="5"/>
      <c r="AB495" s="7" t="s">
        <v>2585</v>
      </c>
      <c r="AC495" s="5" t="s">
        <v>1439</v>
      </c>
      <c r="AD495" s="1" t="s">
        <v>31</v>
      </c>
      <c r="AL495"/>
    </row>
    <row r="496" spans="1:38" ht="15" customHeight="1" x14ac:dyDescent="0.3">
      <c r="A496" s="1" t="s">
        <v>1407</v>
      </c>
      <c r="D496" s="1" t="s">
        <v>30</v>
      </c>
      <c r="F496" s="1">
        <v>1</v>
      </c>
      <c r="H496" s="1" t="str">
        <f>IF(OR(Table1[[#This Row],[Unit]]="W",Table1[[#This Row],[Unit]]="VAR",Table1[[#This Row],[Unit]]="VA",Table1[[#This Row],[Unit]]="Wh"),1000,
IF(OR(Table1[[#This Row],[Unit]]="MW",Table1[[#This Row],[Unit]]="MVAR",Table1[[#This Row],[Unit]]="MVA",Table1[[#This Row],[Unit]]="MWh",Table1[[#This Row],[Unit]]="kV"),0.001,
IF(OR(Table1[[#This Row],[Unit]]="mA",Table1[[#This Row],[Unit]]="mV"),1000,"")))</f>
        <v/>
      </c>
      <c r="J496" s="1" t="str">
        <f>IF(ISBLANK(Table1[[#This Row],[Scale]]),
IF(Table1[[#This Row],[FIMS Scale]]="","",Table1[[#This Row],[FIMS Scale]]),
IF(Table1[[#This Row],[FIMS Scale]]="",1/Table1[[#This Row],[Scale]],Table1[[#This Row],[FIMS Scale]]/Table1[[#This Row],[Scale]]))</f>
        <v/>
      </c>
      <c r="K496" s="7">
        <f>IF(Table1[[#This Row],[Address Original]]&gt;0,Table1[[#This Row],[Address Original]]-40001,"")</f>
        <v>1258</v>
      </c>
      <c r="L496" s="1">
        <v>41259</v>
      </c>
      <c r="M496" s="1" t="s">
        <v>32</v>
      </c>
      <c r="O496" s="1"/>
      <c r="P496" s="5" t="s">
        <v>2372</v>
      </c>
      <c r="Q496" s="5"/>
      <c r="R496" s="5"/>
      <c r="S496" s="5"/>
      <c r="T496" s="5"/>
      <c r="U496" s="5"/>
      <c r="V496" s="5"/>
      <c r="W496" s="5"/>
      <c r="X496" s="5"/>
      <c r="Y496" s="5"/>
      <c r="Z496" s="5"/>
      <c r="AA496" s="5"/>
      <c r="AB496" s="7" t="s">
        <v>2585</v>
      </c>
      <c r="AC496" s="5" t="s">
        <v>1447</v>
      </c>
      <c r="AD496" s="1" t="s">
        <v>31</v>
      </c>
      <c r="AL496"/>
    </row>
    <row r="497" spans="1:38" ht="15" customHeight="1" x14ac:dyDescent="0.3">
      <c r="A497" s="1" t="s">
        <v>1408</v>
      </c>
      <c r="C497" s="1" t="s">
        <v>1388</v>
      </c>
      <c r="D497" s="1" t="s">
        <v>30</v>
      </c>
      <c r="F497" s="1">
        <v>1</v>
      </c>
      <c r="H497" s="1" t="str">
        <f>IF(OR(Table1[[#This Row],[Unit]]="W",Table1[[#This Row],[Unit]]="VAR",Table1[[#This Row],[Unit]]="VA",Table1[[#This Row],[Unit]]="Wh"),1000,
IF(OR(Table1[[#This Row],[Unit]]="MW",Table1[[#This Row],[Unit]]="MVAR",Table1[[#This Row],[Unit]]="MVA",Table1[[#This Row],[Unit]]="MWh",Table1[[#This Row],[Unit]]="kV"),0.001,
IF(OR(Table1[[#This Row],[Unit]]="mA",Table1[[#This Row],[Unit]]="mV"),1000,"")))</f>
        <v/>
      </c>
      <c r="J497" s="1" t="str">
        <f>IF(ISBLANK(Table1[[#This Row],[Scale]]),
IF(Table1[[#This Row],[FIMS Scale]]="","",Table1[[#This Row],[FIMS Scale]]),
IF(Table1[[#This Row],[FIMS Scale]]="",1/Table1[[#This Row],[Scale]],Table1[[#This Row],[FIMS Scale]]/Table1[[#This Row],[Scale]]))</f>
        <v/>
      </c>
      <c r="K497" s="7">
        <f>IF(Table1[[#This Row],[Address Original]]&gt;0,Table1[[#This Row],[Address Original]]-40001,"")</f>
        <v>1259</v>
      </c>
      <c r="L497" s="1">
        <v>41260</v>
      </c>
      <c r="M497" s="1" t="s">
        <v>32</v>
      </c>
      <c r="O497" s="1"/>
      <c r="P497" s="5" t="s">
        <v>2373</v>
      </c>
      <c r="Q497" s="5"/>
      <c r="R497" s="5"/>
      <c r="S497" s="5"/>
      <c r="T497" s="5"/>
      <c r="U497" s="5"/>
      <c r="V497" s="5"/>
      <c r="W497" s="5"/>
      <c r="X497" s="5"/>
      <c r="Y497" s="5"/>
      <c r="Z497" s="5"/>
      <c r="AA497" s="5"/>
      <c r="AB497" s="7" t="s">
        <v>2585</v>
      </c>
      <c r="AC497" s="5" t="s">
        <v>1431</v>
      </c>
      <c r="AD497" s="1" t="s">
        <v>31</v>
      </c>
      <c r="AL497"/>
    </row>
    <row r="498" spans="1:38" ht="15" customHeight="1" x14ac:dyDescent="0.3">
      <c r="A498" s="1" t="s">
        <v>1409</v>
      </c>
      <c r="C498" s="1" t="s">
        <v>1389</v>
      </c>
      <c r="D498" s="1" t="s">
        <v>30</v>
      </c>
      <c r="F498" s="1">
        <v>1</v>
      </c>
      <c r="H498" s="1" t="str">
        <f>IF(OR(Table1[[#This Row],[Unit]]="W",Table1[[#This Row],[Unit]]="VAR",Table1[[#This Row],[Unit]]="VA",Table1[[#This Row],[Unit]]="Wh"),1000,
IF(OR(Table1[[#This Row],[Unit]]="MW",Table1[[#This Row],[Unit]]="MVAR",Table1[[#This Row],[Unit]]="MVA",Table1[[#This Row],[Unit]]="MWh",Table1[[#This Row],[Unit]]="kV"),0.001,
IF(OR(Table1[[#This Row],[Unit]]="mA",Table1[[#This Row],[Unit]]="mV"),1000,"")))</f>
        <v/>
      </c>
      <c r="J498" s="1" t="str">
        <f>IF(ISBLANK(Table1[[#This Row],[Scale]]),
IF(Table1[[#This Row],[FIMS Scale]]="","",Table1[[#This Row],[FIMS Scale]]),
IF(Table1[[#This Row],[FIMS Scale]]="",1/Table1[[#This Row],[Scale]],Table1[[#This Row],[FIMS Scale]]/Table1[[#This Row],[Scale]]))</f>
        <v/>
      </c>
      <c r="K498" s="7">
        <f>IF(Table1[[#This Row],[Address Original]]&gt;0,Table1[[#This Row],[Address Original]]-40001,"")</f>
        <v>1260</v>
      </c>
      <c r="L498" s="1">
        <v>41261</v>
      </c>
      <c r="M498" s="1" t="s">
        <v>32</v>
      </c>
      <c r="O498" s="1"/>
      <c r="P498" s="5" t="s">
        <v>2374</v>
      </c>
      <c r="Q498" s="5"/>
      <c r="R498" s="5"/>
      <c r="S498" s="5"/>
      <c r="T498" s="5"/>
      <c r="U498" s="5"/>
      <c r="V498" s="5"/>
      <c r="W498" s="5"/>
      <c r="X498" s="5"/>
      <c r="Y498" s="5"/>
      <c r="Z498" s="5"/>
      <c r="AA498" s="5"/>
      <c r="AB498" s="7" t="s">
        <v>2585</v>
      </c>
      <c r="AC498" s="5" t="s">
        <v>1440</v>
      </c>
      <c r="AD498" s="1" t="s">
        <v>31</v>
      </c>
      <c r="AL498"/>
    </row>
    <row r="499" spans="1:38" ht="15" customHeight="1" x14ac:dyDescent="0.3">
      <c r="A499" s="1" t="s">
        <v>1410</v>
      </c>
      <c r="D499" s="1" t="s">
        <v>30</v>
      </c>
      <c r="F499" s="1">
        <v>1</v>
      </c>
      <c r="H499" s="1" t="str">
        <f>IF(OR(Table1[[#This Row],[Unit]]="W",Table1[[#This Row],[Unit]]="VAR",Table1[[#This Row],[Unit]]="VA",Table1[[#This Row],[Unit]]="Wh"),1000,
IF(OR(Table1[[#This Row],[Unit]]="MW",Table1[[#This Row],[Unit]]="MVAR",Table1[[#This Row],[Unit]]="MVA",Table1[[#This Row],[Unit]]="MWh",Table1[[#This Row],[Unit]]="kV"),0.001,
IF(OR(Table1[[#This Row],[Unit]]="mA",Table1[[#This Row],[Unit]]="mV"),1000,"")))</f>
        <v/>
      </c>
      <c r="J499" s="1" t="str">
        <f>IF(ISBLANK(Table1[[#This Row],[Scale]]),
IF(Table1[[#This Row],[FIMS Scale]]="","",Table1[[#This Row],[FIMS Scale]]),
IF(Table1[[#This Row],[FIMS Scale]]="",1/Table1[[#This Row],[Scale]],Table1[[#This Row],[FIMS Scale]]/Table1[[#This Row],[Scale]]))</f>
        <v/>
      </c>
      <c r="K499" s="7">
        <f>IF(Table1[[#This Row],[Address Original]]&gt;0,Table1[[#This Row],[Address Original]]-40001,"")</f>
        <v>1261</v>
      </c>
      <c r="L499" s="1">
        <v>41262</v>
      </c>
      <c r="M499" s="1" t="s">
        <v>32</v>
      </c>
      <c r="O499" s="1"/>
      <c r="P499" s="5" t="s">
        <v>2375</v>
      </c>
      <c r="Q499" s="5"/>
      <c r="R499" s="5"/>
      <c r="S499" s="5"/>
      <c r="T499" s="5"/>
      <c r="U499" s="5"/>
      <c r="V499" s="5"/>
      <c r="W499" s="5"/>
      <c r="X499" s="5"/>
      <c r="Y499" s="5"/>
      <c r="Z499" s="5"/>
      <c r="AA499" s="5"/>
      <c r="AB499" s="7" t="s">
        <v>2585</v>
      </c>
      <c r="AC499" s="5" t="s">
        <v>1448</v>
      </c>
      <c r="AD499" s="1" t="s">
        <v>31</v>
      </c>
      <c r="AL499"/>
    </row>
    <row r="500" spans="1:38" ht="15" customHeight="1" x14ac:dyDescent="0.3">
      <c r="A500" s="1" t="s">
        <v>1411</v>
      </c>
      <c r="C500" s="1" t="s">
        <v>1390</v>
      </c>
      <c r="D500" s="1" t="s">
        <v>30</v>
      </c>
      <c r="F500" s="1">
        <v>1</v>
      </c>
      <c r="H500" s="1" t="str">
        <f>IF(OR(Table1[[#This Row],[Unit]]="W",Table1[[#This Row],[Unit]]="VAR",Table1[[#This Row],[Unit]]="VA",Table1[[#This Row],[Unit]]="Wh"),1000,
IF(OR(Table1[[#This Row],[Unit]]="MW",Table1[[#This Row],[Unit]]="MVAR",Table1[[#This Row],[Unit]]="MVA",Table1[[#This Row],[Unit]]="MWh",Table1[[#This Row],[Unit]]="kV"),0.001,
IF(OR(Table1[[#This Row],[Unit]]="mA",Table1[[#This Row],[Unit]]="mV"),1000,"")))</f>
        <v/>
      </c>
      <c r="J500" s="1" t="str">
        <f>IF(ISBLANK(Table1[[#This Row],[Scale]]),
IF(Table1[[#This Row],[FIMS Scale]]="","",Table1[[#This Row],[FIMS Scale]]),
IF(Table1[[#This Row],[FIMS Scale]]="",1/Table1[[#This Row],[Scale]],Table1[[#This Row],[FIMS Scale]]/Table1[[#This Row],[Scale]]))</f>
        <v/>
      </c>
      <c r="K500" s="7">
        <f>IF(Table1[[#This Row],[Address Original]]&gt;0,Table1[[#This Row],[Address Original]]-40001,"")</f>
        <v>1262</v>
      </c>
      <c r="L500" s="1">
        <v>41263</v>
      </c>
      <c r="M500" s="1" t="s">
        <v>32</v>
      </c>
      <c r="O500" s="1"/>
      <c r="P500" s="5" t="s">
        <v>2376</v>
      </c>
      <c r="Q500" s="5"/>
      <c r="R500" s="5"/>
      <c r="S500" s="5"/>
      <c r="T500" s="5"/>
      <c r="U500" s="5"/>
      <c r="V500" s="5"/>
      <c r="W500" s="5"/>
      <c r="X500" s="5"/>
      <c r="Y500" s="5"/>
      <c r="Z500" s="5"/>
      <c r="AA500" s="5"/>
      <c r="AB500" s="7" t="s">
        <v>2585</v>
      </c>
      <c r="AC500" s="5" t="s">
        <v>1432</v>
      </c>
      <c r="AD500" s="1" t="s">
        <v>31</v>
      </c>
      <c r="AL500"/>
    </row>
    <row r="501" spans="1:38" ht="15" customHeight="1" x14ac:dyDescent="0.3">
      <c r="A501" s="1" t="s">
        <v>1412</v>
      </c>
      <c r="C501" s="1" t="s">
        <v>1391</v>
      </c>
      <c r="D501" s="1" t="s">
        <v>30</v>
      </c>
      <c r="F501" s="1">
        <v>1</v>
      </c>
      <c r="H501" s="1" t="str">
        <f>IF(OR(Table1[[#This Row],[Unit]]="W",Table1[[#This Row],[Unit]]="VAR",Table1[[#This Row],[Unit]]="VA",Table1[[#This Row],[Unit]]="Wh"),1000,
IF(OR(Table1[[#This Row],[Unit]]="MW",Table1[[#This Row],[Unit]]="MVAR",Table1[[#This Row],[Unit]]="MVA",Table1[[#This Row],[Unit]]="MWh",Table1[[#This Row],[Unit]]="kV"),0.001,
IF(OR(Table1[[#This Row],[Unit]]="mA",Table1[[#This Row],[Unit]]="mV"),1000,"")))</f>
        <v/>
      </c>
      <c r="J501" s="1" t="str">
        <f>IF(ISBLANK(Table1[[#This Row],[Scale]]),
IF(Table1[[#This Row],[FIMS Scale]]="","",Table1[[#This Row],[FIMS Scale]]),
IF(Table1[[#This Row],[FIMS Scale]]="",1/Table1[[#This Row],[Scale]],Table1[[#This Row],[FIMS Scale]]/Table1[[#This Row],[Scale]]))</f>
        <v/>
      </c>
      <c r="K501" s="7">
        <f>IF(Table1[[#This Row],[Address Original]]&gt;0,Table1[[#This Row],[Address Original]]-40001,"")</f>
        <v>1263</v>
      </c>
      <c r="L501" s="1">
        <v>41264</v>
      </c>
      <c r="M501" s="1" t="s">
        <v>32</v>
      </c>
      <c r="O501" s="1"/>
      <c r="P501" s="5" t="s">
        <v>2377</v>
      </c>
      <c r="Q501" s="5"/>
      <c r="R501" s="5"/>
      <c r="S501" s="5"/>
      <c r="T501" s="5"/>
      <c r="U501" s="5"/>
      <c r="V501" s="5"/>
      <c r="W501" s="5"/>
      <c r="X501" s="5"/>
      <c r="Y501" s="5"/>
      <c r="Z501" s="5"/>
      <c r="AA501" s="5"/>
      <c r="AB501" s="7" t="s">
        <v>2585</v>
      </c>
      <c r="AC501" s="5" t="s">
        <v>1441</v>
      </c>
      <c r="AD501" s="1" t="s">
        <v>31</v>
      </c>
      <c r="AL501"/>
    </row>
    <row r="502" spans="1:38" ht="15" customHeight="1" x14ac:dyDescent="0.3">
      <c r="A502" s="1" t="s">
        <v>1413</v>
      </c>
      <c r="D502" s="1" t="s">
        <v>30</v>
      </c>
      <c r="F502" s="1">
        <v>1</v>
      </c>
      <c r="H502" s="1" t="str">
        <f>IF(OR(Table1[[#This Row],[Unit]]="W",Table1[[#This Row],[Unit]]="VAR",Table1[[#This Row],[Unit]]="VA",Table1[[#This Row],[Unit]]="Wh"),1000,
IF(OR(Table1[[#This Row],[Unit]]="MW",Table1[[#This Row],[Unit]]="MVAR",Table1[[#This Row],[Unit]]="MVA",Table1[[#This Row],[Unit]]="MWh",Table1[[#This Row],[Unit]]="kV"),0.001,
IF(OR(Table1[[#This Row],[Unit]]="mA",Table1[[#This Row],[Unit]]="mV"),1000,"")))</f>
        <v/>
      </c>
      <c r="J502" s="1" t="str">
        <f>IF(ISBLANK(Table1[[#This Row],[Scale]]),
IF(Table1[[#This Row],[FIMS Scale]]="","",Table1[[#This Row],[FIMS Scale]]),
IF(Table1[[#This Row],[FIMS Scale]]="",1/Table1[[#This Row],[Scale]],Table1[[#This Row],[FIMS Scale]]/Table1[[#This Row],[Scale]]))</f>
        <v/>
      </c>
      <c r="K502" s="7">
        <f>IF(Table1[[#This Row],[Address Original]]&gt;0,Table1[[#This Row],[Address Original]]-40001,"")</f>
        <v>1264</v>
      </c>
      <c r="L502" s="1">
        <v>41265</v>
      </c>
      <c r="M502" s="1" t="s">
        <v>32</v>
      </c>
      <c r="O502" s="1"/>
      <c r="P502" s="5" t="s">
        <v>2378</v>
      </c>
      <c r="Q502" s="5"/>
      <c r="R502" s="5"/>
      <c r="S502" s="5"/>
      <c r="T502" s="5"/>
      <c r="U502" s="5"/>
      <c r="V502" s="5"/>
      <c r="W502" s="5"/>
      <c r="X502" s="5"/>
      <c r="Y502" s="5"/>
      <c r="Z502" s="5"/>
      <c r="AA502" s="5"/>
      <c r="AB502" s="7" t="s">
        <v>2585</v>
      </c>
      <c r="AC502" s="5" t="s">
        <v>1449</v>
      </c>
      <c r="AD502" s="1" t="s">
        <v>31</v>
      </c>
      <c r="AL502"/>
    </row>
    <row r="503" spans="1:38" ht="15" customHeight="1" x14ac:dyDescent="0.3">
      <c r="A503" s="1" t="s">
        <v>1414</v>
      </c>
      <c r="C503" s="1" t="s">
        <v>1392</v>
      </c>
      <c r="D503" s="1" t="s">
        <v>30</v>
      </c>
      <c r="F503" s="1">
        <v>1</v>
      </c>
      <c r="H503" s="1" t="str">
        <f>IF(OR(Table1[[#This Row],[Unit]]="W",Table1[[#This Row],[Unit]]="VAR",Table1[[#This Row],[Unit]]="VA",Table1[[#This Row],[Unit]]="Wh"),1000,
IF(OR(Table1[[#This Row],[Unit]]="MW",Table1[[#This Row],[Unit]]="MVAR",Table1[[#This Row],[Unit]]="MVA",Table1[[#This Row],[Unit]]="MWh",Table1[[#This Row],[Unit]]="kV"),0.001,
IF(OR(Table1[[#This Row],[Unit]]="mA",Table1[[#This Row],[Unit]]="mV"),1000,"")))</f>
        <v/>
      </c>
      <c r="J503" s="1" t="str">
        <f>IF(ISBLANK(Table1[[#This Row],[Scale]]),
IF(Table1[[#This Row],[FIMS Scale]]="","",Table1[[#This Row],[FIMS Scale]]),
IF(Table1[[#This Row],[FIMS Scale]]="",1/Table1[[#This Row],[Scale]],Table1[[#This Row],[FIMS Scale]]/Table1[[#This Row],[Scale]]))</f>
        <v/>
      </c>
      <c r="K503" s="7">
        <f>IF(Table1[[#This Row],[Address Original]]&gt;0,Table1[[#This Row],[Address Original]]-40001,"")</f>
        <v>1265</v>
      </c>
      <c r="L503" s="1">
        <v>41266</v>
      </c>
      <c r="M503" s="1" t="s">
        <v>32</v>
      </c>
      <c r="O503" s="1"/>
      <c r="P503" s="5" t="s">
        <v>2379</v>
      </c>
      <c r="Q503" s="5"/>
      <c r="R503" s="5"/>
      <c r="S503" s="5"/>
      <c r="T503" s="5"/>
      <c r="U503" s="5"/>
      <c r="V503" s="5"/>
      <c r="W503" s="5"/>
      <c r="X503" s="5"/>
      <c r="Y503" s="5"/>
      <c r="Z503" s="5"/>
      <c r="AA503" s="5"/>
      <c r="AB503" s="7" t="s">
        <v>2585</v>
      </c>
      <c r="AC503" s="5" t="s">
        <v>1433</v>
      </c>
      <c r="AD503" s="1" t="s">
        <v>31</v>
      </c>
      <c r="AL503"/>
    </row>
    <row r="504" spans="1:38" ht="15" customHeight="1" x14ac:dyDescent="0.3">
      <c r="A504" s="1" t="s">
        <v>1415</v>
      </c>
      <c r="C504" s="1" t="s">
        <v>1393</v>
      </c>
      <c r="D504" s="1" t="s">
        <v>30</v>
      </c>
      <c r="F504" s="1">
        <v>1</v>
      </c>
      <c r="H504" s="1" t="str">
        <f>IF(OR(Table1[[#This Row],[Unit]]="W",Table1[[#This Row],[Unit]]="VAR",Table1[[#This Row],[Unit]]="VA",Table1[[#This Row],[Unit]]="Wh"),1000,
IF(OR(Table1[[#This Row],[Unit]]="MW",Table1[[#This Row],[Unit]]="MVAR",Table1[[#This Row],[Unit]]="MVA",Table1[[#This Row],[Unit]]="MWh",Table1[[#This Row],[Unit]]="kV"),0.001,
IF(OR(Table1[[#This Row],[Unit]]="mA",Table1[[#This Row],[Unit]]="mV"),1000,"")))</f>
        <v/>
      </c>
      <c r="J504" s="1" t="str">
        <f>IF(ISBLANK(Table1[[#This Row],[Scale]]),
IF(Table1[[#This Row],[FIMS Scale]]="","",Table1[[#This Row],[FIMS Scale]]),
IF(Table1[[#This Row],[FIMS Scale]]="",1/Table1[[#This Row],[Scale]],Table1[[#This Row],[FIMS Scale]]/Table1[[#This Row],[Scale]]))</f>
        <v/>
      </c>
      <c r="K504" s="7">
        <f>IF(Table1[[#This Row],[Address Original]]&gt;0,Table1[[#This Row],[Address Original]]-40001,"")</f>
        <v>1266</v>
      </c>
      <c r="L504" s="1">
        <v>41267</v>
      </c>
      <c r="M504" s="1" t="s">
        <v>32</v>
      </c>
      <c r="O504" s="1"/>
      <c r="P504" s="5" t="s">
        <v>2380</v>
      </c>
      <c r="Q504" s="5"/>
      <c r="R504" s="5"/>
      <c r="S504" s="5"/>
      <c r="T504" s="5"/>
      <c r="U504" s="5"/>
      <c r="V504" s="5"/>
      <c r="W504" s="5"/>
      <c r="X504" s="5"/>
      <c r="Y504" s="5"/>
      <c r="Z504" s="5"/>
      <c r="AA504" s="5"/>
      <c r="AB504" s="7" t="s">
        <v>2585</v>
      </c>
      <c r="AC504" s="5" t="s">
        <v>1442</v>
      </c>
      <c r="AD504" s="1" t="s">
        <v>31</v>
      </c>
      <c r="AL504"/>
    </row>
    <row r="505" spans="1:38" ht="15" customHeight="1" x14ac:dyDescent="0.3">
      <c r="A505" s="1" t="s">
        <v>1416</v>
      </c>
      <c r="D505" s="1" t="s">
        <v>30</v>
      </c>
      <c r="F505" s="1">
        <v>1</v>
      </c>
      <c r="H505" s="1" t="str">
        <f>IF(OR(Table1[[#This Row],[Unit]]="W",Table1[[#This Row],[Unit]]="VAR",Table1[[#This Row],[Unit]]="VA",Table1[[#This Row],[Unit]]="Wh"),1000,
IF(OR(Table1[[#This Row],[Unit]]="MW",Table1[[#This Row],[Unit]]="MVAR",Table1[[#This Row],[Unit]]="MVA",Table1[[#This Row],[Unit]]="MWh",Table1[[#This Row],[Unit]]="kV"),0.001,
IF(OR(Table1[[#This Row],[Unit]]="mA",Table1[[#This Row],[Unit]]="mV"),1000,"")))</f>
        <v/>
      </c>
      <c r="J505" s="1" t="str">
        <f>IF(ISBLANK(Table1[[#This Row],[Scale]]),
IF(Table1[[#This Row],[FIMS Scale]]="","",Table1[[#This Row],[FIMS Scale]]),
IF(Table1[[#This Row],[FIMS Scale]]="",1/Table1[[#This Row],[Scale]],Table1[[#This Row],[FIMS Scale]]/Table1[[#This Row],[Scale]]))</f>
        <v/>
      </c>
      <c r="K505" s="7">
        <f>IF(Table1[[#This Row],[Address Original]]&gt;0,Table1[[#This Row],[Address Original]]-40001,"")</f>
        <v>1267</v>
      </c>
      <c r="L505" s="1">
        <v>41268</v>
      </c>
      <c r="M505" s="1" t="s">
        <v>32</v>
      </c>
      <c r="O505" s="1"/>
      <c r="P505" s="5" t="s">
        <v>2381</v>
      </c>
      <c r="Q505" s="5"/>
      <c r="R505" s="5"/>
      <c r="S505" s="5"/>
      <c r="T505" s="5"/>
      <c r="U505" s="5"/>
      <c r="V505" s="5"/>
      <c r="W505" s="5"/>
      <c r="X505" s="5"/>
      <c r="Y505" s="5"/>
      <c r="Z505" s="5"/>
      <c r="AA505" s="5"/>
      <c r="AB505" s="7" t="s">
        <v>2585</v>
      </c>
      <c r="AC505" s="5" t="s">
        <v>1450</v>
      </c>
      <c r="AD505" s="1" t="s">
        <v>31</v>
      </c>
      <c r="AL505"/>
    </row>
    <row r="506" spans="1:38" ht="15" customHeight="1" x14ac:dyDescent="0.3">
      <c r="A506" s="1" t="s">
        <v>1417</v>
      </c>
      <c r="C506" s="1" t="s">
        <v>1394</v>
      </c>
      <c r="D506" s="1" t="s">
        <v>30</v>
      </c>
      <c r="F506" s="1">
        <v>1</v>
      </c>
      <c r="H506" s="1" t="str">
        <f>IF(OR(Table1[[#This Row],[Unit]]="W",Table1[[#This Row],[Unit]]="VAR",Table1[[#This Row],[Unit]]="VA",Table1[[#This Row],[Unit]]="Wh"),1000,
IF(OR(Table1[[#This Row],[Unit]]="MW",Table1[[#This Row],[Unit]]="MVAR",Table1[[#This Row],[Unit]]="MVA",Table1[[#This Row],[Unit]]="MWh",Table1[[#This Row],[Unit]]="kV"),0.001,
IF(OR(Table1[[#This Row],[Unit]]="mA",Table1[[#This Row],[Unit]]="mV"),1000,"")))</f>
        <v/>
      </c>
      <c r="J506" s="1" t="str">
        <f>IF(ISBLANK(Table1[[#This Row],[Scale]]),
IF(Table1[[#This Row],[FIMS Scale]]="","",Table1[[#This Row],[FIMS Scale]]),
IF(Table1[[#This Row],[FIMS Scale]]="",1/Table1[[#This Row],[Scale]],Table1[[#This Row],[FIMS Scale]]/Table1[[#This Row],[Scale]]))</f>
        <v/>
      </c>
      <c r="K506" s="7">
        <f>IF(Table1[[#This Row],[Address Original]]&gt;0,Table1[[#This Row],[Address Original]]-40001,"")</f>
        <v>1268</v>
      </c>
      <c r="L506" s="1">
        <v>41269</v>
      </c>
      <c r="M506" s="1" t="s">
        <v>32</v>
      </c>
      <c r="O506" s="1"/>
      <c r="P506" s="5" t="s">
        <v>2382</v>
      </c>
      <c r="Q506" s="5"/>
      <c r="R506" s="5"/>
      <c r="S506" s="5"/>
      <c r="T506" s="5"/>
      <c r="U506" s="5"/>
      <c r="V506" s="5"/>
      <c r="W506" s="5"/>
      <c r="X506" s="5"/>
      <c r="Y506" s="5"/>
      <c r="Z506" s="5"/>
      <c r="AA506" s="5"/>
      <c r="AB506" s="7" t="s">
        <v>2585</v>
      </c>
      <c r="AC506" s="5" t="s">
        <v>1434</v>
      </c>
      <c r="AD506" s="1" t="s">
        <v>31</v>
      </c>
      <c r="AL506"/>
    </row>
    <row r="507" spans="1:38" ht="15" customHeight="1" x14ac:dyDescent="0.3">
      <c r="A507" s="1" t="s">
        <v>1418</v>
      </c>
      <c r="C507" s="1" t="s">
        <v>1395</v>
      </c>
      <c r="D507" s="1" t="s">
        <v>30</v>
      </c>
      <c r="F507" s="1">
        <v>1</v>
      </c>
      <c r="H507" s="1" t="str">
        <f>IF(OR(Table1[[#This Row],[Unit]]="W",Table1[[#This Row],[Unit]]="VAR",Table1[[#This Row],[Unit]]="VA",Table1[[#This Row],[Unit]]="Wh"),1000,
IF(OR(Table1[[#This Row],[Unit]]="MW",Table1[[#This Row],[Unit]]="MVAR",Table1[[#This Row],[Unit]]="MVA",Table1[[#This Row],[Unit]]="MWh",Table1[[#This Row],[Unit]]="kV"),0.001,
IF(OR(Table1[[#This Row],[Unit]]="mA",Table1[[#This Row],[Unit]]="mV"),1000,"")))</f>
        <v/>
      </c>
      <c r="J507" s="1" t="str">
        <f>IF(ISBLANK(Table1[[#This Row],[Scale]]),
IF(Table1[[#This Row],[FIMS Scale]]="","",Table1[[#This Row],[FIMS Scale]]),
IF(Table1[[#This Row],[FIMS Scale]]="",1/Table1[[#This Row],[Scale]],Table1[[#This Row],[FIMS Scale]]/Table1[[#This Row],[Scale]]))</f>
        <v/>
      </c>
      <c r="K507" s="7">
        <f>IF(Table1[[#This Row],[Address Original]]&gt;0,Table1[[#This Row],[Address Original]]-40001,"")</f>
        <v>1269</v>
      </c>
      <c r="L507" s="1">
        <v>41270</v>
      </c>
      <c r="M507" s="1" t="s">
        <v>32</v>
      </c>
      <c r="O507" s="1"/>
      <c r="P507" s="5" t="s">
        <v>2383</v>
      </c>
      <c r="Q507" s="5"/>
      <c r="R507" s="5"/>
      <c r="S507" s="5"/>
      <c r="T507" s="5"/>
      <c r="U507" s="5"/>
      <c r="V507" s="5"/>
      <c r="W507" s="5"/>
      <c r="X507" s="5"/>
      <c r="Y507" s="5"/>
      <c r="Z507" s="5"/>
      <c r="AA507" s="5"/>
      <c r="AB507" s="7" t="s">
        <v>2585</v>
      </c>
      <c r="AC507" s="5" t="s">
        <v>1443</v>
      </c>
      <c r="AD507" s="1" t="s">
        <v>31</v>
      </c>
      <c r="AL507"/>
    </row>
    <row r="508" spans="1:38" ht="15" customHeight="1" x14ac:dyDescent="0.3">
      <c r="A508" s="1" t="s">
        <v>1419</v>
      </c>
      <c r="D508" s="1" t="s">
        <v>30</v>
      </c>
      <c r="F508" s="1">
        <v>1</v>
      </c>
      <c r="H508" s="1" t="str">
        <f>IF(OR(Table1[[#This Row],[Unit]]="W",Table1[[#This Row],[Unit]]="VAR",Table1[[#This Row],[Unit]]="VA",Table1[[#This Row],[Unit]]="Wh"),1000,
IF(OR(Table1[[#This Row],[Unit]]="MW",Table1[[#This Row],[Unit]]="MVAR",Table1[[#This Row],[Unit]]="MVA",Table1[[#This Row],[Unit]]="MWh",Table1[[#This Row],[Unit]]="kV"),0.001,
IF(OR(Table1[[#This Row],[Unit]]="mA",Table1[[#This Row],[Unit]]="mV"),1000,"")))</f>
        <v/>
      </c>
      <c r="J508" s="1" t="str">
        <f>IF(ISBLANK(Table1[[#This Row],[Scale]]),
IF(Table1[[#This Row],[FIMS Scale]]="","",Table1[[#This Row],[FIMS Scale]]),
IF(Table1[[#This Row],[FIMS Scale]]="",1/Table1[[#This Row],[Scale]],Table1[[#This Row],[FIMS Scale]]/Table1[[#This Row],[Scale]]))</f>
        <v/>
      </c>
      <c r="K508" s="7">
        <f>IF(Table1[[#This Row],[Address Original]]&gt;0,Table1[[#This Row],[Address Original]]-40001,"")</f>
        <v>1270</v>
      </c>
      <c r="L508" s="1">
        <v>41271</v>
      </c>
      <c r="M508" s="1" t="s">
        <v>32</v>
      </c>
      <c r="O508" s="1"/>
      <c r="P508" s="5" t="s">
        <v>2384</v>
      </c>
      <c r="Q508" s="5"/>
      <c r="R508" s="5"/>
      <c r="S508" s="5"/>
      <c r="T508" s="5"/>
      <c r="U508" s="5"/>
      <c r="V508" s="5"/>
      <c r="W508" s="5"/>
      <c r="X508" s="5"/>
      <c r="Y508" s="5"/>
      <c r="Z508" s="5"/>
      <c r="AA508" s="5"/>
      <c r="AB508" s="7" t="s">
        <v>2585</v>
      </c>
      <c r="AC508" s="5" t="s">
        <v>1451</v>
      </c>
      <c r="AD508" s="1" t="s">
        <v>31</v>
      </c>
      <c r="AL508"/>
    </row>
    <row r="509" spans="1:38" ht="15" customHeight="1" x14ac:dyDescent="0.3">
      <c r="A509" s="1" t="s">
        <v>1420</v>
      </c>
      <c r="C509" s="1" t="s">
        <v>1396</v>
      </c>
      <c r="D509" s="1" t="s">
        <v>30</v>
      </c>
      <c r="F509" s="1">
        <v>1</v>
      </c>
      <c r="H509" s="1" t="str">
        <f>IF(OR(Table1[[#This Row],[Unit]]="W",Table1[[#This Row],[Unit]]="VAR",Table1[[#This Row],[Unit]]="VA",Table1[[#This Row],[Unit]]="Wh"),1000,
IF(OR(Table1[[#This Row],[Unit]]="MW",Table1[[#This Row],[Unit]]="MVAR",Table1[[#This Row],[Unit]]="MVA",Table1[[#This Row],[Unit]]="MWh",Table1[[#This Row],[Unit]]="kV"),0.001,
IF(OR(Table1[[#This Row],[Unit]]="mA",Table1[[#This Row],[Unit]]="mV"),1000,"")))</f>
        <v/>
      </c>
      <c r="J509" s="1" t="str">
        <f>IF(ISBLANK(Table1[[#This Row],[Scale]]),
IF(Table1[[#This Row],[FIMS Scale]]="","",Table1[[#This Row],[FIMS Scale]]),
IF(Table1[[#This Row],[FIMS Scale]]="",1/Table1[[#This Row],[Scale]],Table1[[#This Row],[FIMS Scale]]/Table1[[#This Row],[Scale]]))</f>
        <v/>
      </c>
      <c r="K509" s="7">
        <f>IF(Table1[[#This Row],[Address Original]]&gt;0,Table1[[#This Row],[Address Original]]-40001,"")</f>
        <v>1271</v>
      </c>
      <c r="L509" s="1">
        <v>41272</v>
      </c>
      <c r="M509" s="1" t="s">
        <v>32</v>
      </c>
      <c r="O509" s="1"/>
      <c r="P509" s="5" t="s">
        <v>2385</v>
      </c>
      <c r="Q509" s="5"/>
      <c r="R509" s="5"/>
      <c r="S509" s="5"/>
      <c r="T509" s="5"/>
      <c r="U509" s="5"/>
      <c r="V509" s="5"/>
      <c r="W509" s="5"/>
      <c r="X509" s="5"/>
      <c r="Y509" s="5"/>
      <c r="Z509" s="5"/>
      <c r="AA509" s="5"/>
      <c r="AB509" s="7" t="s">
        <v>2585</v>
      </c>
      <c r="AC509" s="5" t="s">
        <v>1435</v>
      </c>
      <c r="AD509" s="1" t="s">
        <v>31</v>
      </c>
      <c r="AL509"/>
    </row>
    <row r="510" spans="1:38" ht="15" customHeight="1" x14ac:dyDescent="0.3">
      <c r="A510" s="1" t="s">
        <v>1421</v>
      </c>
      <c r="C510" s="1" t="s">
        <v>1397</v>
      </c>
      <c r="D510" s="1" t="s">
        <v>30</v>
      </c>
      <c r="F510" s="1">
        <v>1</v>
      </c>
      <c r="H510" s="1" t="str">
        <f>IF(OR(Table1[[#This Row],[Unit]]="W",Table1[[#This Row],[Unit]]="VAR",Table1[[#This Row],[Unit]]="VA",Table1[[#This Row],[Unit]]="Wh"),1000,
IF(OR(Table1[[#This Row],[Unit]]="MW",Table1[[#This Row],[Unit]]="MVAR",Table1[[#This Row],[Unit]]="MVA",Table1[[#This Row],[Unit]]="MWh",Table1[[#This Row],[Unit]]="kV"),0.001,
IF(OR(Table1[[#This Row],[Unit]]="mA",Table1[[#This Row],[Unit]]="mV"),1000,"")))</f>
        <v/>
      </c>
      <c r="J510" s="1" t="str">
        <f>IF(ISBLANK(Table1[[#This Row],[Scale]]),
IF(Table1[[#This Row],[FIMS Scale]]="","",Table1[[#This Row],[FIMS Scale]]),
IF(Table1[[#This Row],[FIMS Scale]]="",1/Table1[[#This Row],[Scale]],Table1[[#This Row],[FIMS Scale]]/Table1[[#This Row],[Scale]]))</f>
        <v/>
      </c>
      <c r="K510" s="7">
        <f>IF(Table1[[#This Row],[Address Original]]&gt;0,Table1[[#This Row],[Address Original]]-40001,"")</f>
        <v>1272</v>
      </c>
      <c r="L510" s="1">
        <v>41273</v>
      </c>
      <c r="M510" s="1" t="s">
        <v>32</v>
      </c>
      <c r="O510" s="1"/>
      <c r="P510" s="5" t="s">
        <v>2386</v>
      </c>
      <c r="Q510" s="5"/>
      <c r="R510" s="5"/>
      <c r="S510" s="5"/>
      <c r="T510" s="5"/>
      <c r="U510" s="5"/>
      <c r="V510" s="5"/>
      <c r="W510" s="5"/>
      <c r="X510" s="5"/>
      <c r="Y510" s="5"/>
      <c r="Z510" s="5"/>
      <c r="AA510" s="5"/>
      <c r="AB510" s="7" t="s">
        <v>2585</v>
      </c>
      <c r="AC510" s="5" t="s">
        <v>1444</v>
      </c>
      <c r="AD510" s="1" t="s">
        <v>31</v>
      </c>
      <c r="AL510"/>
    </row>
    <row r="511" spans="1:38" ht="15" customHeight="1" x14ac:dyDescent="0.3">
      <c r="A511" s="1" t="s">
        <v>1422</v>
      </c>
      <c r="D511" s="1" t="s">
        <v>30</v>
      </c>
      <c r="F511" s="1">
        <v>1</v>
      </c>
      <c r="H511" s="1" t="str">
        <f>IF(OR(Table1[[#This Row],[Unit]]="W",Table1[[#This Row],[Unit]]="VAR",Table1[[#This Row],[Unit]]="VA",Table1[[#This Row],[Unit]]="Wh"),1000,
IF(OR(Table1[[#This Row],[Unit]]="MW",Table1[[#This Row],[Unit]]="MVAR",Table1[[#This Row],[Unit]]="MVA",Table1[[#This Row],[Unit]]="MWh",Table1[[#This Row],[Unit]]="kV"),0.001,
IF(OR(Table1[[#This Row],[Unit]]="mA",Table1[[#This Row],[Unit]]="mV"),1000,"")))</f>
        <v/>
      </c>
      <c r="J511" s="1" t="str">
        <f>IF(ISBLANK(Table1[[#This Row],[Scale]]),
IF(Table1[[#This Row],[FIMS Scale]]="","",Table1[[#This Row],[FIMS Scale]]),
IF(Table1[[#This Row],[FIMS Scale]]="",1/Table1[[#This Row],[Scale]],Table1[[#This Row],[FIMS Scale]]/Table1[[#This Row],[Scale]]))</f>
        <v/>
      </c>
      <c r="K511" s="7">
        <f>IF(Table1[[#This Row],[Address Original]]&gt;0,Table1[[#This Row],[Address Original]]-40001,"")</f>
        <v>1273</v>
      </c>
      <c r="L511" s="1">
        <v>41274</v>
      </c>
      <c r="M511" s="1" t="s">
        <v>32</v>
      </c>
      <c r="O511" s="1"/>
      <c r="P511" s="5" t="s">
        <v>2387</v>
      </c>
      <c r="Q511" s="5"/>
      <c r="R511" s="5"/>
      <c r="S511" s="5"/>
      <c r="T511" s="5"/>
      <c r="U511" s="5"/>
      <c r="V511" s="5"/>
      <c r="W511" s="5"/>
      <c r="X511" s="5"/>
      <c r="Y511" s="5"/>
      <c r="Z511" s="5"/>
      <c r="AA511" s="5"/>
      <c r="AB511" s="7" t="s">
        <v>2585</v>
      </c>
      <c r="AC511" s="5" t="s">
        <v>1452</v>
      </c>
      <c r="AD511" s="1" t="s">
        <v>31</v>
      </c>
      <c r="AL511"/>
    </row>
    <row r="512" spans="1:38" ht="15" customHeight="1" x14ac:dyDescent="0.3">
      <c r="A512" s="1" t="s">
        <v>1423</v>
      </c>
      <c r="C512" s="1" t="s">
        <v>1398</v>
      </c>
      <c r="D512" s="1" t="s">
        <v>30</v>
      </c>
      <c r="F512" s="1">
        <v>1</v>
      </c>
      <c r="H512" s="1" t="str">
        <f>IF(OR(Table1[[#This Row],[Unit]]="W",Table1[[#This Row],[Unit]]="VAR",Table1[[#This Row],[Unit]]="VA",Table1[[#This Row],[Unit]]="Wh"),1000,
IF(OR(Table1[[#This Row],[Unit]]="MW",Table1[[#This Row],[Unit]]="MVAR",Table1[[#This Row],[Unit]]="MVA",Table1[[#This Row],[Unit]]="MWh",Table1[[#This Row],[Unit]]="kV"),0.001,
IF(OR(Table1[[#This Row],[Unit]]="mA",Table1[[#This Row],[Unit]]="mV"),1000,"")))</f>
        <v/>
      </c>
      <c r="J512" s="1" t="str">
        <f>IF(ISBLANK(Table1[[#This Row],[Scale]]),
IF(Table1[[#This Row],[FIMS Scale]]="","",Table1[[#This Row],[FIMS Scale]]),
IF(Table1[[#This Row],[FIMS Scale]]="",1/Table1[[#This Row],[Scale]],Table1[[#This Row],[FIMS Scale]]/Table1[[#This Row],[Scale]]))</f>
        <v/>
      </c>
      <c r="K512" s="7">
        <f>IF(Table1[[#This Row],[Address Original]]&gt;0,Table1[[#This Row],[Address Original]]-40001,"")</f>
        <v>1274</v>
      </c>
      <c r="L512" s="1">
        <v>41275</v>
      </c>
      <c r="M512" s="1" t="s">
        <v>32</v>
      </c>
      <c r="O512" s="1"/>
      <c r="P512" s="5" t="s">
        <v>2388</v>
      </c>
      <c r="Q512" s="5"/>
      <c r="R512" s="5"/>
      <c r="S512" s="5"/>
      <c r="T512" s="5"/>
      <c r="U512" s="5"/>
      <c r="V512" s="5"/>
      <c r="W512" s="5"/>
      <c r="X512" s="5"/>
      <c r="Y512" s="5"/>
      <c r="Z512" s="5"/>
      <c r="AA512" s="5"/>
      <c r="AB512" s="7" t="s">
        <v>2585</v>
      </c>
      <c r="AC512" s="5" t="s">
        <v>1436</v>
      </c>
      <c r="AD512" s="1" t="s">
        <v>31</v>
      </c>
      <c r="AL512"/>
    </row>
    <row r="513" spans="1:38" ht="15" customHeight="1" x14ac:dyDescent="0.3">
      <c r="A513" s="1" t="s">
        <v>1424</v>
      </c>
      <c r="C513" s="1" t="s">
        <v>1399</v>
      </c>
      <c r="D513" s="1" t="s">
        <v>30</v>
      </c>
      <c r="F513" s="1">
        <v>1</v>
      </c>
      <c r="H513" s="1" t="str">
        <f>IF(OR(Table1[[#This Row],[Unit]]="W",Table1[[#This Row],[Unit]]="VAR",Table1[[#This Row],[Unit]]="VA",Table1[[#This Row],[Unit]]="Wh"),1000,
IF(OR(Table1[[#This Row],[Unit]]="MW",Table1[[#This Row],[Unit]]="MVAR",Table1[[#This Row],[Unit]]="MVA",Table1[[#This Row],[Unit]]="MWh",Table1[[#This Row],[Unit]]="kV"),0.001,
IF(OR(Table1[[#This Row],[Unit]]="mA",Table1[[#This Row],[Unit]]="mV"),1000,"")))</f>
        <v/>
      </c>
      <c r="J513" s="1" t="str">
        <f>IF(ISBLANK(Table1[[#This Row],[Scale]]),
IF(Table1[[#This Row],[FIMS Scale]]="","",Table1[[#This Row],[FIMS Scale]]),
IF(Table1[[#This Row],[FIMS Scale]]="",1/Table1[[#This Row],[Scale]],Table1[[#This Row],[FIMS Scale]]/Table1[[#This Row],[Scale]]))</f>
        <v/>
      </c>
      <c r="K513" s="7">
        <f>IF(Table1[[#This Row],[Address Original]]&gt;0,Table1[[#This Row],[Address Original]]-40001,"")</f>
        <v>1275</v>
      </c>
      <c r="L513" s="1">
        <v>41276</v>
      </c>
      <c r="M513" s="1" t="s">
        <v>32</v>
      </c>
      <c r="O513" s="1"/>
      <c r="P513" s="5" t="s">
        <v>2389</v>
      </c>
      <c r="Q513" s="5"/>
      <c r="R513" s="5"/>
      <c r="S513" s="5"/>
      <c r="T513" s="5"/>
      <c r="U513" s="5"/>
      <c r="V513" s="5"/>
      <c r="W513" s="5"/>
      <c r="X513" s="5"/>
      <c r="Y513" s="5"/>
      <c r="Z513" s="5"/>
      <c r="AA513" s="5"/>
      <c r="AB513" s="7" t="s">
        <v>2585</v>
      </c>
      <c r="AC513" s="5" t="s">
        <v>1445</v>
      </c>
      <c r="AD513" s="1" t="s">
        <v>31</v>
      </c>
      <c r="AL513"/>
    </row>
    <row r="514" spans="1:38" ht="15" customHeight="1" x14ac:dyDescent="0.3">
      <c r="A514" s="1" t="s">
        <v>1425</v>
      </c>
      <c r="D514" s="1" t="s">
        <v>30</v>
      </c>
      <c r="F514" s="1">
        <v>1</v>
      </c>
      <c r="H514" s="1" t="str">
        <f>IF(OR(Table1[[#This Row],[Unit]]="W",Table1[[#This Row],[Unit]]="VAR",Table1[[#This Row],[Unit]]="VA",Table1[[#This Row],[Unit]]="Wh"),1000,
IF(OR(Table1[[#This Row],[Unit]]="MW",Table1[[#This Row],[Unit]]="MVAR",Table1[[#This Row],[Unit]]="MVA",Table1[[#This Row],[Unit]]="MWh",Table1[[#This Row],[Unit]]="kV"),0.001,
IF(OR(Table1[[#This Row],[Unit]]="mA",Table1[[#This Row],[Unit]]="mV"),1000,"")))</f>
        <v/>
      </c>
      <c r="J514" s="1" t="str">
        <f>IF(ISBLANK(Table1[[#This Row],[Scale]]),
IF(Table1[[#This Row],[FIMS Scale]]="","",Table1[[#This Row],[FIMS Scale]]),
IF(Table1[[#This Row],[FIMS Scale]]="",1/Table1[[#This Row],[Scale]],Table1[[#This Row],[FIMS Scale]]/Table1[[#This Row],[Scale]]))</f>
        <v/>
      </c>
      <c r="K514" s="7">
        <f>IF(Table1[[#This Row],[Address Original]]&gt;0,Table1[[#This Row],[Address Original]]-40001,"")</f>
        <v>1276</v>
      </c>
      <c r="L514" s="1">
        <v>41277</v>
      </c>
      <c r="M514" s="1" t="s">
        <v>32</v>
      </c>
      <c r="O514" s="1"/>
      <c r="P514" s="5" t="s">
        <v>2390</v>
      </c>
      <c r="Q514" s="5"/>
      <c r="R514" s="5"/>
      <c r="S514" s="5"/>
      <c r="T514" s="5"/>
      <c r="U514" s="5"/>
      <c r="V514" s="5"/>
      <c r="W514" s="5"/>
      <c r="X514" s="5"/>
      <c r="Y514" s="5"/>
      <c r="Z514" s="5"/>
      <c r="AA514" s="5"/>
      <c r="AB514" s="7" t="s">
        <v>2585</v>
      </c>
      <c r="AC514" s="5" t="s">
        <v>1453</v>
      </c>
      <c r="AD514" s="1" t="s">
        <v>31</v>
      </c>
      <c r="AL514"/>
    </row>
    <row r="515" spans="1:38" ht="15" customHeight="1" x14ac:dyDescent="0.3">
      <c r="A515" s="1" t="s">
        <v>1426</v>
      </c>
      <c r="C515" s="1" t="s">
        <v>1400</v>
      </c>
      <c r="D515" s="1" t="s">
        <v>30</v>
      </c>
      <c r="F515" s="1">
        <v>1</v>
      </c>
      <c r="H515" s="1" t="str">
        <f>IF(OR(Table1[[#This Row],[Unit]]="W",Table1[[#This Row],[Unit]]="VAR",Table1[[#This Row],[Unit]]="VA",Table1[[#This Row],[Unit]]="Wh"),1000,
IF(OR(Table1[[#This Row],[Unit]]="MW",Table1[[#This Row],[Unit]]="MVAR",Table1[[#This Row],[Unit]]="MVA",Table1[[#This Row],[Unit]]="MWh",Table1[[#This Row],[Unit]]="kV"),0.001,
IF(OR(Table1[[#This Row],[Unit]]="mA",Table1[[#This Row],[Unit]]="mV"),1000,"")))</f>
        <v/>
      </c>
      <c r="J515" s="1" t="str">
        <f>IF(ISBLANK(Table1[[#This Row],[Scale]]),
IF(Table1[[#This Row],[FIMS Scale]]="","",Table1[[#This Row],[FIMS Scale]]),
IF(Table1[[#This Row],[FIMS Scale]]="",1/Table1[[#This Row],[Scale]],Table1[[#This Row],[FIMS Scale]]/Table1[[#This Row],[Scale]]))</f>
        <v/>
      </c>
      <c r="K515" s="7">
        <f>IF(Table1[[#This Row],[Address Original]]&gt;0,Table1[[#This Row],[Address Original]]-40001,"")</f>
        <v>1277</v>
      </c>
      <c r="L515" s="1">
        <v>41278</v>
      </c>
      <c r="M515" s="1" t="s">
        <v>32</v>
      </c>
      <c r="O515" s="1"/>
      <c r="P515" s="5" t="s">
        <v>2391</v>
      </c>
      <c r="Q515" s="5"/>
      <c r="R515" s="5"/>
      <c r="S515" s="5"/>
      <c r="T515" s="5"/>
      <c r="U515" s="5"/>
      <c r="V515" s="5"/>
      <c r="W515" s="5"/>
      <c r="X515" s="5"/>
      <c r="Y515" s="5"/>
      <c r="Z515" s="5"/>
      <c r="AA515" s="5"/>
      <c r="AB515" s="7" t="s">
        <v>2585</v>
      </c>
      <c r="AC515" s="5" t="s">
        <v>1437</v>
      </c>
      <c r="AD515" s="1" t="s">
        <v>31</v>
      </c>
      <c r="AL515"/>
    </row>
    <row r="516" spans="1:38" ht="15" customHeight="1" x14ac:dyDescent="0.3">
      <c r="A516" s="1" t="s">
        <v>1427</v>
      </c>
      <c r="C516" s="1" t="s">
        <v>1401</v>
      </c>
      <c r="D516" s="1" t="s">
        <v>30</v>
      </c>
      <c r="F516" s="1">
        <v>1</v>
      </c>
      <c r="H516" s="1" t="str">
        <f>IF(OR(Table1[[#This Row],[Unit]]="W",Table1[[#This Row],[Unit]]="VAR",Table1[[#This Row],[Unit]]="VA",Table1[[#This Row],[Unit]]="Wh"),1000,
IF(OR(Table1[[#This Row],[Unit]]="MW",Table1[[#This Row],[Unit]]="MVAR",Table1[[#This Row],[Unit]]="MVA",Table1[[#This Row],[Unit]]="MWh",Table1[[#This Row],[Unit]]="kV"),0.001,
IF(OR(Table1[[#This Row],[Unit]]="mA",Table1[[#This Row],[Unit]]="mV"),1000,"")))</f>
        <v/>
      </c>
      <c r="J516" s="1" t="str">
        <f>IF(ISBLANK(Table1[[#This Row],[Scale]]),
IF(Table1[[#This Row],[FIMS Scale]]="","",Table1[[#This Row],[FIMS Scale]]),
IF(Table1[[#This Row],[FIMS Scale]]="",1/Table1[[#This Row],[Scale]],Table1[[#This Row],[FIMS Scale]]/Table1[[#This Row],[Scale]]))</f>
        <v/>
      </c>
      <c r="K516" s="7">
        <f>IF(Table1[[#This Row],[Address Original]]&gt;0,Table1[[#This Row],[Address Original]]-40001,"")</f>
        <v>1278</v>
      </c>
      <c r="L516" s="1">
        <v>41279</v>
      </c>
      <c r="M516" s="1" t="s">
        <v>32</v>
      </c>
      <c r="O516" s="1"/>
      <c r="P516" s="5" t="s">
        <v>2392</v>
      </c>
      <c r="Q516" s="5"/>
      <c r="R516" s="5"/>
      <c r="S516" s="5"/>
      <c r="T516" s="5"/>
      <c r="U516" s="5"/>
      <c r="V516" s="5"/>
      <c r="W516" s="5"/>
      <c r="X516" s="5"/>
      <c r="Y516" s="5"/>
      <c r="Z516" s="5"/>
      <c r="AA516" s="5"/>
      <c r="AB516" s="7" t="s">
        <v>2585</v>
      </c>
      <c r="AC516" s="5" t="s">
        <v>1446</v>
      </c>
      <c r="AD516" s="1" t="s">
        <v>31</v>
      </c>
      <c r="AL516"/>
    </row>
    <row r="517" spans="1:38" s="7" customFormat="1" ht="15" customHeight="1" x14ac:dyDescent="0.3">
      <c r="A517" s="1" t="s">
        <v>1428</v>
      </c>
      <c r="B517" s="1"/>
      <c r="C517" s="1"/>
      <c r="D517" s="1" t="s">
        <v>30</v>
      </c>
      <c r="E517" s="1"/>
      <c r="F517" s="1">
        <v>1</v>
      </c>
      <c r="G517" s="1"/>
      <c r="H517" s="1" t="str">
        <f>IF(OR(Table1[[#This Row],[Unit]]="W",Table1[[#This Row],[Unit]]="VAR",Table1[[#This Row],[Unit]]="VA",Table1[[#This Row],[Unit]]="Wh"),1000,
IF(OR(Table1[[#This Row],[Unit]]="MW",Table1[[#This Row],[Unit]]="MVAR",Table1[[#This Row],[Unit]]="MVA",Table1[[#This Row],[Unit]]="MWh",Table1[[#This Row],[Unit]]="kV"),0.001,
IF(OR(Table1[[#This Row],[Unit]]="mA",Table1[[#This Row],[Unit]]="mV"),1000,"")))</f>
        <v/>
      </c>
      <c r="I517" s="1"/>
      <c r="J517" s="1" t="str">
        <f>IF(ISBLANK(Table1[[#This Row],[Scale]]),
IF(Table1[[#This Row],[FIMS Scale]]="","",Table1[[#This Row],[FIMS Scale]]),
IF(Table1[[#This Row],[FIMS Scale]]="",1/Table1[[#This Row],[Scale]],Table1[[#This Row],[FIMS Scale]]/Table1[[#This Row],[Scale]]))</f>
        <v/>
      </c>
      <c r="K517" s="7">
        <f>IF(Table1[[#This Row],[Address Original]]&gt;0,Table1[[#This Row],[Address Original]]-40001,"")</f>
        <v>1279</v>
      </c>
      <c r="L517" s="1">
        <v>41280</v>
      </c>
      <c r="M517" s="1" t="s">
        <v>32</v>
      </c>
      <c r="N517" s="1"/>
      <c r="O517" s="1"/>
      <c r="P517" s="5" t="s">
        <v>2393</v>
      </c>
      <c r="Q517" s="5"/>
      <c r="R517" s="5"/>
      <c r="S517" s="5"/>
      <c r="T517" s="5"/>
      <c r="U517" s="5"/>
      <c r="V517" s="5"/>
      <c r="W517" s="5"/>
      <c r="X517" s="5"/>
      <c r="Y517" s="5"/>
      <c r="Z517" s="5"/>
      <c r="AA517" s="5"/>
      <c r="AB517" s="7" t="s">
        <v>2585</v>
      </c>
      <c r="AC517" s="5" t="s">
        <v>1454</v>
      </c>
      <c r="AD517" s="1" t="s">
        <v>31</v>
      </c>
      <c r="AE517" s="1"/>
      <c r="AF517" s="1"/>
      <c r="AG517" s="1"/>
      <c r="AH517" s="1"/>
      <c r="AI517" s="1"/>
      <c r="AJ517" s="1"/>
      <c r="AK517"/>
      <c r="AL517"/>
    </row>
    <row r="518" spans="1:38" customFormat="1" ht="18" thickBot="1" x14ac:dyDescent="0.4">
      <c r="A518" s="17" t="s">
        <v>1934</v>
      </c>
      <c r="B518" s="17"/>
      <c r="C518" s="17"/>
      <c r="D518" s="17"/>
      <c r="E518" s="17"/>
      <c r="F518" s="17"/>
      <c r="G518" s="17"/>
      <c r="H518" s="17" t="str">
        <f>IF(OR(Table1[[#This Row],[Unit]]="W",Table1[[#This Row],[Unit]]="VAR",Table1[[#This Row],[Unit]]="VA",Table1[[#This Row],[Unit]]="Wh"),1000,
IF(OR(Table1[[#This Row],[Unit]]="MW",Table1[[#This Row],[Unit]]="MVAR",Table1[[#This Row],[Unit]]="MVA",Table1[[#This Row],[Unit]]="MWh",Table1[[#This Row],[Unit]]="kV"),0.001,
IF(OR(Table1[[#This Row],[Unit]]="mA",Table1[[#This Row],[Unit]]="mV"),1000,"")))</f>
        <v/>
      </c>
      <c r="I518" s="18"/>
      <c r="J518" s="17" t="str">
        <f>IF(ISBLANK(Table1[[#This Row],[Scale]]),
IF(Table1[[#This Row],[FIMS Scale]]="","",Table1[[#This Row],[FIMS Scale]]),
IF(Table1[[#This Row],[FIMS Scale]]="",1/Table1[[#This Row],[Scale]],Table1[[#This Row],[FIMS Scale]]/Table1[[#This Row],[Scale]]))</f>
        <v/>
      </c>
      <c r="K518" s="17" t="str">
        <f>IF(Table1[[#This Row],[Address Original]]&gt;0,Table1[[#This Row],[Address Original]]-40001,"")</f>
        <v/>
      </c>
      <c r="L518" s="17"/>
      <c r="M518" s="17"/>
      <c r="N518" s="17"/>
      <c r="O518" s="17"/>
      <c r="P518" s="17"/>
      <c r="Q518" s="17" t="s">
        <v>2583</v>
      </c>
      <c r="R518" s="17"/>
      <c r="S518" s="17"/>
      <c r="T518" s="17"/>
      <c r="U518" s="17"/>
      <c r="V518" s="17"/>
      <c r="W518" s="17">
        <v>2000</v>
      </c>
      <c r="X518" s="17">
        <v>20</v>
      </c>
      <c r="Y518" s="17">
        <v>98</v>
      </c>
      <c r="Z518" s="17"/>
      <c r="AA518" s="17"/>
      <c r="AB518" s="17"/>
      <c r="AC518" s="17"/>
      <c r="AD518" s="17"/>
      <c r="AE518" s="17"/>
      <c r="AF518" s="17"/>
      <c r="AG518" s="17"/>
      <c r="AH518" s="17"/>
      <c r="AI518" s="17"/>
    </row>
    <row r="519" spans="1:38" ht="15" customHeight="1" thickTop="1" x14ac:dyDescent="0.3">
      <c r="A519" s="1" t="s">
        <v>1475</v>
      </c>
      <c r="C519" s="1" t="s">
        <v>1455</v>
      </c>
      <c r="D519" s="1" t="s">
        <v>30</v>
      </c>
      <c r="F519" s="1">
        <v>1</v>
      </c>
      <c r="H519" s="1" t="str">
        <f>IF(OR(Table1[[#This Row],[Unit]]="W",Table1[[#This Row],[Unit]]="VAR",Table1[[#This Row],[Unit]]="VA",Table1[[#This Row],[Unit]]="Wh"),1000,
IF(OR(Table1[[#This Row],[Unit]]="MW",Table1[[#This Row],[Unit]]="MVAR",Table1[[#This Row],[Unit]]="MVA",Table1[[#This Row],[Unit]]="MWh",Table1[[#This Row],[Unit]]="kV"),0.001,
IF(OR(Table1[[#This Row],[Unit]]="mA",Table1[[#This Row],[Unit]]="mV"),1000,"")))</f>
        <v/>
      </c>
      <c r="J519" s="1" t="str">
        <f>IF(ISBLANK(Table1[[#This Row],[Scale]]),
IF(Table1[[#This Row],[FIMS Scale]]="","",Table1[[#This Row],[FIMS Scale]]),
IF(Table1[[#This Row],[FIMS Scale]]="",1/Table1[[#This Row],[Scale]],Table1[[#This Row],[FIMS Scale]]/Table1[[#This Row],[Scale]]))</f>
        <v/>
      </c>
      <c r="K519" s="7">
        <f>IF(Table1[[#This Row],[Address Original]]&gt;0,Table1[[#This Row],[Address Original]]-40001,"")</f>
        <v>1300</v>
      </c>
      <c r="L519" s="1">
        <v>41301</v>
      </c>
      <c r="M519" s="1" t="s">
        <v>32</v>
      </c>
      <c r="O519" s="1"/>
      <c r="P519" s="5" t="s">
        <v>1935</v>
      </c>
      <c r="Q519" s="5"/>
      <c r="R519" s="5"/>
      <c r="S519" s="5"/>
      <c r="T519" s="5"/>
      <c r="U519" s="5"/>
      <c r="V519" s="5"/>
      <c r="W519" s="5"/>
      <c r="X519" s="5"/>
      <c r="Y519" s="5"/>
      <c r="Z519" s="5"/>
      <c r="AA519" s="5"/>
      <c r="AB519" s="7" t="s">
        <v>2585</v>
      </c>
      <c r="AC519" s="5" t="s">
        <v>1476</v>
      </c>
      <c r="AD519" s="1" t="s">
        <v>31</v>
      </c>
      <c r="AE519" s="1" t="s">
        <v>1024</v>
      </c>
      <c r="AL519"/>
    </row>
    <row r="520" spans="1:38" ht="15" customHeight="1" x14ac:dyDescent="0.3">
      <c r="A520" s="1" t="s">
        <v>1477</v>
      </c>
      <c r="C520" s="1" t="s">
        <v>1456</v>
      </c>
      <c r="D520" s="1" t="s">
        <v>30</v>
      </c>
      <c r="F520" s="1">
        <v>1</v>
      </c>
      <c r="H520" s="1" t="str">
        <f>IF(OR(Table1[[#This Row],[Unit]]="W",Table1[[#This Row],[Unit]]="VAR",Table1[[#This Row],[Unit]]="VA",Table1[[#This Row],[Unit]]="Wh"),1000,
IF(OR(Table1[[#This Row],[Unit]]="MW",Table1[[#This Row],[Unit]]="MVAR",Table1[[#This Row],[Unit]]="MVA",Table1[[#This Row],[Unit]]="MWh",Table1[[#This Row],[Unit]]="kV"),0.001,
IF(OR(Table1[[#This Row],[Unit]]="mA",Table1[[#This Row],[Unit]]="mV"),1000,"")))</f>
        <v/>
      </c>
      <c r="J520" s="1" t="str">
        <f>IF(ISBLANK(Table1[[#This Row],[Scale]]),
IF(Table1[[#This Row],[FIMS Scale]]="","",Table1[[#This Row],[FIMS Scale]]),
IF(Table1[[#This Row],[FIMS Scale]]="",1/Table1[[#This Row],[Scale]],Table1[[#This Row],[FIMS Scale]]/Table1[[#This Row],[Scale]]))</f>
        <v/>
      </c>
      <c r="K520" s="7">
        <f>IF(Table1[[#This Row],[Address Original]]&gt;0,Table1[[#This Row],[Address Original]]-40001,"")</f>
        <v>1301</v>
      </c>
      <c r="L520" s="1">
        <v>41302</v>
      </c>
      <c r="M520" s="1" t="s">
        <v>32</v>
      </c>
      <c r="O520" s="1"/>
      <c r="P520" s="5" t="s">
        <v>2394</v>
      </c>
      <c r="Q520" s="5"/>
      <c r="R520" s="5"/>
      <c r="S520" s="5"/>
      <c r="T520" s="5"/>
      <c r="U520" s="5"/>
      <c r="V520" s="5"/>
      <c r="W520" s="5"/>
      <c r="X520" s="5"/>
      <c r="Y520" s="5"/>
      <c r="Z520" s="5"/>
      <c r="AA520" s="5"/>
      <c r="AB520" s="7" t="s">
        <v>2585</v>
      </c>
      <c r="AC520" s="5" t="s">
        <v>1478</v>
      </c>
      <c r="AD520" s="1" t="s">
        <v>31</v>
      </c>
      <c r="AE520" s="1" t="s">
        <v>1613</v>
      </c>
      <c r="AL520"/>
    </row>
    <row r="521" spans="1:38" ht="15" customHeight="1" x14ac:dyDescent="0.3">
      <c r="A521" s="1" t="s">
        <v>1479</v>
      </c>
      <c r="D521" s="1" t="s">
        <v>30</v>
      </c>
      <c r="F521" s="1">
        <v>1</v>
      </c>
      <c r="H521" s="1" t="str">
        <f>IF(OR(Table1[[#This Row],[Unit]]="W",Table1[[#This Row],[Unit]]="VAR",Table1[[#This Row],[Unit]]="VA",Table1[[#This Row],[Unit]]="Wh"),1000,
IF(OR(Table1[[#This Row],[Unit]]="MW",Table1[[#This Row],[Unit]]="MVAR",Table1[[#This Row],[Unit]]="MVA",Table1[[#This Row],[Unit]]="MWh",Table1[[#This Row],[Unit]]="kV"),0.001,
IF(OR(Table1[[#This Row],[Unit]]="mA",Table1[[#This Row],[Unit]]="mV"),1000,"")))</f>
        <v/>
      </c>
      <c r="J521" s="1" t="str">
        <f>IF(ISBLANK(Table1[[#This Row],[Scale]]),
IF(Table1[[#This Row],[FIMS Scale]]="","",Table1[[#This Row],[FIMS Scale]]),
IF(Table1[[#This Row],[FIMS Scale]]="",1/Table1[[#This Row],[Scale]],Table1[[#This Row],[FIMS Scale]]/Table1[[#This Row],[Scale]]))</f>
        <v/>
      </c>
      <c r="K521" s="7">
        <f>IF(Table1[[#This Row],[Address Original]]&gt;0,Table1[[#This Row],[Address Original]]-40001,"")</f>
        <v>1302</v>
      </c>
      <c r="L521" s="1">
        <v>41303</v>
      </c>
      <c r="M521" s="1" t="s">
        <v>32</v>
      </c>
      <c r="O521" s="1"/>
      <c r="P521" s="5" t="s">
        <v>2395</v>
      </c>
      <c r="Q521" s="5"/>
      <c r="R521" s="5"/>
      <c r="S521" s="5"/>
      <c r="T521" s="5"/>
      <c r="U521" s="5"/>
      <c r="V521" s="5"/>
      <c r="W521" s="5"/>
      <c r="X521" s="5"/>
      <c r="Y521" s="5"/>
      <c r="Z521" s="5"/>
      <c r="AA521" s="5"/>
      <c r="AB521" s="7" t="s">
        <v>2585</v>
      </c>
      <c r="AC521" s="5" t="s">
        <v>1480</v>
      </c>
      <c r="AD521" s="1" t="s">
        <v>31</v>
      </c>
      <c r="AE521" s="1" t="s">
        <v>1614</v>
      </c>
      <c r="AL521"/>
    </row>
    <row r="522" spans="1:38" ht="15" customHeight="1" x14ac:dyDescent="0.3">
      <c r="A522" s="1" t="s">
        <v>1481</v>
      </c>
      <c r="C522" s="1" t="s">
        <v>1457</v>
      </c>
      <c r="D522" s="1" t="s">
        <v>30</v>
      </c>
      <c r="F522" s="1">
        <v>1</v>
      </c>
      <c r="H522" s="1" t="str">
        <f>IF(OR(Table1[[#This Row],[Unit]]="W",Table1[[#This Row],[Unit]]="VAR",Table1[[#This Row],[Unit]]="VA",Table1[[#This Row],[Unit]]="Wh"),1000,
IF(OR(Table1[[#This Row],[Unit]]="MW",Table1[[#This Row],[Unit]]="MVAR",Table1[[#This Row],[Unit]]="MVA",Table1[[#This Row],[Unit]]="MWh",Table1[[#This Row],[Unit]]="kV"),0.001,
IF(OR(Table1[[#This Row],[Unit]]="mA",Table1[[#This Row],[Unit]]="mV"),1000,"")))</f>
        <v/>
      </c>
      <c r="J522" s="1" t="str">
        <f>IF(ISBLANK(Table1[[#This Row],[Scale]]),
IF(Table1[[#This Row],[FIMS Scale]]="","",Table1[[#This Row],[FIMS Scale]]),
IF(Table1[[#This Row],[FIMS Scale]]="",1/Table1[[#This Row],[Scale]],Table1[[#This Row],[FIMS Scale]]/Table1[[#This Row],[Scale]]))</f>
        <v/>
      </c>
      <c r="K522" s="7">
        <f>IF(Table1[[#This Row],[Address Original]]&gt;0,Table1[[#This Row],[Address Original]]-40001,"")</f>
        <v>1303</v>
      </c>
      <c r="L522" s="1">
        <v>41304</v>
      </c>
      <c r="M522" s="1" t="s">
        <v>32</v>
      </c>
      <c r="O522" s="1"/>
      <c r="P522" s="5" t="s">
        <v>2396</v>
      </c>
      <c r="Q522" s="5"/>
      <c r="R522" s="5"/>
      <c r="S522" s="5"/>
      <c r="T522" s="5"/>
      <c r="U522" s="5"/>
      <c r="V522" s="5"/>
      <c r="W522" s="5"/>
      <c r="X522" s="5"/>
      <c r="Y522" s="5"/>
      <c r="Z522" s="5"/>
      <c r="AA522" s="5"/>
      <c r="AB522" s="7" t="s">
        <v>2585</v>
      </c>
      <c r="AC522" s="5" t="s">
        <v>1828</v>
      </c>
      <c r="AD522" s="1" t="s">
        <v>31</v>
      </c>
      <c r="AE522" s="1" t="s">
        <v>1615</v>
      </c>
      <c r="AL522"/>
    </row>
    <row r="523" spans="1:38" ht="15" customHeight="1" x14ac:dyDescent="0.3">
      <c r="A523" s="1" t="s">
        <v>1483</v>
      </c>
      <c r="C523" s="1" t="s">
        <v>1458</v>
      </c>
      <c r="D523" s="1" t="s">
        <v>30</v>
      </c>
      <c r="F523" s="1">
        <v>1</v>
      </c>
      <c r="H523" s="1" t="str">
        <f>IF(OR(Table1[[#This Row],[Unit]]="W",Table1[[#This Row],[Unit]]="VAR",Table1[[#This Row],[Unit]]="VA",Table1[[#This Row],[Unit]]="Wh"),1000,
IF(OR(Table1[[#This Row],[Unit]]="MW",Table1[[#This Row],[Unit]]="MVAR",Table1[[#This Row],[Unit]]="MVA",Table1[[#This Row],[Unit]]="MWh",Table1[[#This Row],[Unit]]="kV"),0.001,
IF(OR(Table1[[#This Row],[Unit]]="mA",Table1[[#This Row],[Unit]]="mV"),1000,"")))</f>
        <v/>
      </c>
      <c r="J523" s="1" t="str">
        <f>IF(ISBLANK(Table1[[#This Row],[Scale]]),
IF(Table1[[#This Row],[FIMS Scale]]="","",Table1[[#This Row],[FIMS Scale]]),
IF(Table1[[#This Row],[FIMS Scale]]="",1/Table1[[#This Row],[Scale]],Table1[[#This Row],[FIMS Scale]]/Table1[[#This Row],[Scale]]))</f>
        <v/>
      </c>
      <c r="K523" s="7">
        <f>IF(Table1[[#This Row],[Address Original]]&gt;0,Table1[[#This Row],[Address Original]]-40001,"")</f>
        <v>1304</v>
      </c>
      <c r="L523" s="1">
        <v>41305</v>
      </c>
      <c r="M523" s="1" t="s">
        <v>32</v>
      </c>
      <c r="O523" s="1"/>
      <c r="P523" s="5" t="s">
        <v>2397</v>
      </c>
      <c r="Q523" s="5"/>
      <c r="R523" s="5"/>
      <c r="S523" s="5"/>
      <c r="T523" s="5"/>
      <c r="U523" s="5"/>
      <c r="V523" s="5"/>
      <c r="W523" s="5"/>
      <c r="X523" s="5"/>
      <c r="Y523" s="5"/>
      <c r="Z523" s="5"/>
      <c r="AA523" s="5"/>
      <c r="AB523" s="7" t="s">
        <v>2585</v>
      </c>
      <c r="AC523" s="5" t="s">
        <v>1484</v>
      </c>
      <c r="AD523" s="1" t="s">
        <v>31</v>
      </c>
      <c r="AE523" s="1" t="s">
        <v>1616</v>
      </c>
      <c r="AL523"/>
    </row>
    <row r="524" spans="1:38" ht="15" customHeight="1" x14ac:dyDescent="0.3">
      <c r="A524" s="1" t="s">
        <v>1485</v>
      </c>
      <c r="D524" s="1" t="s">
        <v>30</v>
      </c>
      <c r="F524" s="1">
        <v>1</v>
      </c>
      <c r="H524" s="1" t="str">
        <f>IF(OR(Table1[[#This Row],[Unit]]="W",Table1[[#This Row],[Unit]]="VAR",Table1[[#This Row],[Unit]]="VA",Table1[[#This Row],[Unit]]="Wh"),1000,
IF(OR(Table1[[#This Row],[Unit]]="MW",Table1[[#This Row],[Unit]]="MVAR",Table1[[#This Row],[Unit]]="MVA",Table1[[#This Row],[Unit]]="MWh",Table1[[#This Row],[Unit]]="kV"),0.001,
IF(OR(Table1[[#This Row],[Unit]]="mA",Table1[[#This Row],[Unit]]="mV"),1000,"")))</f>
        <v/>
      </c>
      <c r="J524" s="1" t="str">
        <f>IF(ISBLANK(Table1[[#This Row],[Scale]]),
IF(Table1[[#This Row],[FIMS Scale]]="","",Table1[[#This Row],[FIMS Scale]]),
IF(Table1[[#This Row],[FIMS Scale]]="",1/Table1[[#This Row],[Scale]],Table1[[#This Row],[FIMS Scale]]/Table1[[#This Row],[Scale]]))</f>
        <v/>
      </c>
      <c r="K524" s="7">
        <f>IF(Table1[[#This Row],[Address Original]]&gt;0,Table1[[#This Row],[Address Original]]-40001,"")</f>
        <v>1305</v>
      </c>
      <c r="L524" s="1">
        <v>41306</v>
      </c>
      <c r="M524" s="1" t="s">
        <v>32</v>
      </c>
      <c r="O524" s="1"/>
      <c r="P524" s="5" t="s">
        <v>2398</v>
      </c>
      <c r="Q524" s="5"/>
      <c r="R524" s="5"/>
      <c r="S524" s="5"/>
      <c r="T524" s="5"/>
      <c r="U524" s="5"/>
      <c r="V524" s="5"/>
      <c r="W524" s="5"/>
      <c r="X524" s="5"/>
      <c r="Y524" s="5"/>
      <c r="Z524" s="5"/>
      <c r="AA524" s="5"/>
      <c r="AB524" s="7" t="s">
        <v>2585</v>
      </c>
      <c r="AC524" s="5" t="s">
        <v>1482</v>
      </c>
      <c r="AD524" s="1" t="s">
        <v>31</v>
      </c>
      <c r="AE524" s="1" t="s">
        <v>1617</v>
      </c>
      <c r="AL524"/>
    </row>
    <row r="525" spans="1:38" ht="15" customHeight="1" x14ac:dyDescent="0.3">
      <c r="A525" s="1" t="s">
        <v>1486</v>
      </c>
      <c r="C525" s="1" t="s">
        <v>1459</v>
      </c>
      <c r="D525" s="1" t="s">
        <v>30</v>
      </c>
      <c r="F525" s="1">
        <v>1</v>
      </c>
      <c r="H525" s="1" t="str">
        <f>IF(OR(Table1[[#This Row],[Unit]]="W",Table1[[#This Row],[Unit]]="VAR",Table1[[#This Row],[Unit]]="VA",Table1[[#This Row],[Unit]]="Wh"),1000,
IF(OR(Table1[[#This Row],[Unit]]="MW",Table1[[#This Row],[Unit]]="MVAR",Table1[[#This Row],[Unit]]="MVA",Table1[[#This Row],[Unit]]="MWh",Table1[[#This Row],[Unit]]="kV"),0.001,
IF(OR(Table1[[#This Row],[Unit]]="mA",Table1[[#This Row],[Unit]]="mV"),1000,"")))</f>
        <v/>
      </c>
      <c r="J525" s="1" t="str">
        <f>IF(ISBLANK(Table1[[#This Row],[Scale]]),
IF(Table1[[#This Row],[FIMS Scale]]="","",Table1[[#This Row],[FIMS Scale]]),
IF(Table1[[#This Row],[FIMS Scale]]="",1/Table1[[#This Row],[Scale]],Table1[[#This Row],[FIMS Scale]]/Table1[[#This Row],[Scale]]))</f>
        <v/>
      </c>
      <c r="K525" s="7">
        <f>IF(Table1[[#This Row],[Address Original]]&gt;0,Table1[[#This Row],[Address Original]]-40001,"")</f>
        <v>1306</v>
      </c>
      <c r="L525" s="1">
        <v>41307</v>
      </c>
      <c r="M525" s="1" t="s">
        <v>32</v>
      </c>
      <c r="O525" s="1"/>
      <c r="P525" s="5" t="s">
        <v>2399</v>
      </c>
      <c r="Q525" s="5"/>
      <c r="R525" s="5"/>
      <c r="S525" s="5"/>
      <c r="T525" s="5"/>
      <c r="U525" s="5"/>
      <c r="V525" s="5"/>
      <c r="W525" s="5"/>
      <c r="X525" s="5"/>
      <c r="Y525" s="5"/>
      <c r="Z525" s="5"/>
      <c r="AA525" s="5"/>
      <c r="AB525" s="7" t="s">
        <v>2585</v>
      </c>
      <c r="AC525" s="5" t="s">
        <v>1487</v>
      </c>
      <c r="AD525" s="1" t="s">
        <v>31</v>
      </c>
      <c r="AL525"/>
    </row>
    <row r="526" spans="1:38" ht="15" customHeight="1" x14ac:dyDescent="0.3">
      <c r="A526" s="1" t="s">
        <v>1488</v>
      </c>
      <c r="C526" s="1" t="s">
        <v>1460</v>
      </c>
      <c r="D526" s="1" t="s">
        <v>30</v>
      </c>
      <c r="F526" s="1">
        <v>1</v>
      </c>
      <c r="H526" s="1" t="str">
        <f>IF(OR(Table1[[#This Row],[Unit]]="W",Table1[[#This Row],[Unit]]="VAR",Table1[[#This Row],[Unit]]="VA",Table1[[#This Row],[Unit]]="Wh"),1000,
IF(OR(Table1[[#This Row],[Unit]]="MW",Table1[[#This Row],[Unit]]="MVAR",Table1[[#This Row],[Unit]]="MVA",Table1[[#This Row],[Unit]]="MWh",Table1[[#This Row],[Unit]]="kV"),0.001,
IF(OR(Table1[[#This Row],[Unit]]="mA",Table1[[#This Row],[Unit]]="mV"),1000,"")))</f>
        <v/>
      </c>
      <c r="J526" s="1" t="str">
        <f>IF(ISBLANK(Table1[[#This Row],[Scale]]),
IF(Table1[[#This Row],[FIMS Scale]]="","",Table1[[#This Row],[FIMS Scale]]),
IF(Table1[[#This Row],[FIMS Scale]]="",1/Table1[[#This Row],[Scale]],Table1[[#This Row],[FIMS Scale]]/Table1[[#This Row],[Scale]]))</f>
        <v/>
      </c>
      <c r="K526" s="7">
        <f>IF(Table1[[#This Row],[Address Original]]&gt;0,Table1[[#This Row],[Address Original]]-40001,"")</f>
        <v>1307</v>
      </c>
      <c r="L526" s="1">
        <v>41308</v>
      </c>
      <c r="M526" s="1" t="s">
        <v>32</v>
      </c>
      <c r="O526" s="1"/>
      <c r="P526" s="5" t="s">
        <v>2400</v>
      </c>
      <c r="Q526" s="5"/>
      <c r="R526" s="5"/>
      <c r="S526" s="5"/>
      <c r="T526" s="5"/>
      <c r="U526" s="5"/>
      <c r="V526" s="5"/>
      <c r="W526" s="5"/>
      <c r="X526" s="5"/>
      <c r="Y526" s="5"/>
      <c r="Z526" s="5"/>
      <c r="AA526" s="5"/>
      <c r="AB526" s="7" t="s">
        <v>2585</v>
      </c>
      <c r="AC526" s="5" t="s">
        <v>1489</v>
      </c>
      <c r="AD526" s="1" t="s">
        <v>31</v>
      </c>
      <c r="AL526"/>
    </row>
    <row r="527" spans="1:38" ht="15" customHeight="1" x14ac:dyDescent="0.3">
      <c r="A527" s="1" t="s">
        <v>1490</v>
      </c>
      <c r="D527" s="1" t="s">
        <v>30</v>
      </c>
      <c r="F527" s="1">
        <v>1</v>
      </c>
      <c r="H527" s="1" t="str">
        <f>IF(OR(Table1[[#This Row],[Unit]]="W",Table1[[#This Row],[Unit]]="VAR",Table1[[#This Row],[Unit]]="VA",Table1[[#This Row],[Unit]]="Wh"),1000,
IF(OR(Table1[[#This Row],[Unit]]="MW",Table1[[#This Row],[Unit]]="MVAR",Table1[[#This Row],[Unit]]="MVA",Table1[[#This Row],[Unit]]="MWh",Table1[[#This Row],[Unit]]="kV"),0.001,
IF(OR(Table1[[#This Row],[Unit]]="mA",Table1[[#This Row],[Unit]]="mV"),1000,"")))</f>
        <v/>
      </c>
      <c r="J527" s="1" t="str">
        <f>IF(ISBLANK(Table1[[#This Row],[Scale]]),
IF(Table1[[#This Row],[FIMS Scale]]="","",Table1[[#This Row],[FIMS Scale]]),
IF(Table1[[#This Row],[FIMS Scale]]="",1/Table1[[#This Row],[Scale]],Table1[[#This Row],[FIMS Scale]]/Table1[[#This Row],[Scale]]))</f>
        <v/>
      </c>
      <c r="K527" s="7">
        <f>IF(Table1[[#This Row],[Address Original]]&gt;0,Table1[[#This Row],[Address Original]]-40001,"")</f>
        <v>1308</v>
      </c>
      <c r="L527" s="1">
        <v>41309</v>
      </c>
      <c r="M527" s="1" t="s">
        <v>32</v>
      </c>
      <c r="O527" s="1"/>
      <c r="P527" s="5" t="s">
        <v>2401</v>
      </c>
      <c r="Q527" s="5"/>
      <c r="R527" s="5"/>
      <c r="S527" s="5"/>
      <c r="T527" s="5"/>
      <c r="U527" s="5"/>
      <c r="V527" s="5"/>
      <c r="W527" s="5"/>
      <c r="X527" s="5"/>
      <c r="Y527" s="5"/>
      <c r="Z527" s="5"/>
      <c r="AA527" s="5"/>
      <c r="AB527" s="7" t="s">
        <v>2585</v>
      </c>
      <c r="AC527" s="5" t="s">
        <v>1491</v>
      </c>
      <c r="AD527" s="1" t="s">
        <v>31</v>
      </c>
      <c r="AL527"/>
    </row>
    <row r="528" spans="1:38" ht="15" customHeight="1" x14ac:dyDescent="0.3">
      <c r="A528" s="1" t="s">
        <v>1492</v>
      </c>
      <c r="C528" s="1" t="s">
        <v>1461</v>
      </c>
      <c r="D528" s="1" t="s">
        <v>30</v>
      </c>
      <c r="F528" s="1">
        <v>1</v>
      </c>
      <c r="H528" s="1" t="str">
        <f>IF(OR(Table1[[#This Row],[Unit]]="W",Table1[[#This Row],[Unit]]="VAR",Table1[[#This Row],[Unit]]="VA",Table1[[#This Row],[Unit]]="Wh"),1000,
IF(OR(Table1[[#This Row],[Unit]]="MW",Table1[[#This Row],[Unit]]="MVAR",Table1[[#This Row],[Unit]]="MVA",Table1[[#This Row],[Unit]]="MWh",Table1[[#This Row],[Unit]]="kV"),0.001,
IF(OR(Table1[[#This Row],[Unit]]="mA",Table1[[#This Row],[Unit]]="mV"),1000,"")))</f>
        <v/>
      </c>
      <c r="J528" s="1" t="str">
        <f>IF(ISBLANK(Table1[[#This Row],[Scale]]),
IF(Table1[[#This Row],[FIMS Scale]]="","",Table1[[#This Row],[FIMS Scale]]),
IF(Table1[[#This Row],[FIMS Scale]]="",1/Table1[[#This Row],[Scale]],Table1[[#This Row],[FIMS Scale]]/Table1[[#This Row],[Scale]]))</f>
        <v/>
      </c>
      <c r="K528" s="7">
        <f>IF(Table1[[#This Row],[Address Original]]&gt;0,Table1[[#This Row],[Address Original]]-40001,"")</f>
        <v>1309</v>
      </c>
      <c r="L528" s="1">
        <v>41310</v>
      </c>
      <c r="M528" s="1" t="s">
        <v>32</v>
      </c>
      <c r="O528" s="1"/>
      <c r="P528" s="5" t="s">
        <v>2402</v>
      </c>
      <c r="Q528" s="5"/>
      <c r="R528" s="5"/>
      <c r="S528" s="5"/>
      <c r="T528" s="5"/>
      <c r="U528" s="5"/>
      <c r="V528" s="5"/>
      <c r="W528" s="5"/>
      <c r="X528" s="5"/>
      <c r="Y528" s="5"/>
      <c r="Z528" s="5"/>
      <c r="AA528" s="5"/>
      <c r="AB528" s="7" t="s">
        <v>2585</v>
      </c>
      <c r="AC528" s="5" t="s">
        <v>1493</v>
      </c>
      <c r="AD528" s="1" t="s">
        <v>31</v>
      </c>
      <c r="AL528"/>
    </row>
    <row r="529" spans="1:38" ht="15" customHeight="1" x14ac:dyDescent="0.3">
      <c r="A529" s="1" t="s">
        <v>1494</v>
      </c>
      <c r="C529" s="1" t="s">
        <v>1462</v>
      </c>
      <c r="D529" s="1" t="s">
        <v>30</v>
      </c>
      <c r="F529" s="1">
        <v>1</v>
      </c>
      <c r="H529" s="1" t="str">
        <f>IF(OR(Table1[[#This Row],[Unit]]="W",Table1[[#This Row],[Unit]]="VAR",Table1[[#This Row],[Unit]]="VA",Table1[[#This Row],[Unit]]="Wh"),1000,
IF(OR(Table1[[#This Row],[Unit]]="MW",Table1[[#This Row],[Unit]]="MVAR",Table1[[#This Row],[Unit]]="MVA",Table1[[#This Row],[Unit]]="MWh",Table1[[#This Row],[Unit]]="kV"),0.001,
IF(OR(Table1[[#This Row],[Unit]]="mA",Table1[[#This Row],[Unit]]="mV"),1000,"")))</f>
        <v/>
      </c>
      <c r="J529" s="1" t="str">
        <f>IF(ISBLANK(Table1[[#This Row],[Scale]]),
IF(Table1[[#This Row],[FIMS Scale]]="","",Table1[[#This Row],[FIMS Scale]]),
IF(Table1[[#This Row],[FIMS Scale]]="",1/Table1[[#This Row],[Scale]],Table1[[#This Row],[FIMS Scale]]/Table1[[#This Row],[Scale]]))</f>
        <v/>
      </c>
      <c r="K529" s="7">
        <f>IF(Table1[[#This Row],[Address Original]]&gt;0,Table1[[#This Row],[Address Original]]-40001,"")</f>
        <v>1310</v>
      </c>
      <c r="L529" s="1">
        <v>41311</v>
      </c>
      <c r="M529" s="1" t="s">
        <v>32</v>
      </c>
      <c r="O529" s="1"/>
      <c r="P529" s="5" t="s">
        <v>2403</v>
      </c>
      <c r="Q529" s="5"/>
      <c r="R529" s="5"/>
      <c r="S529" s="5"/>
      <c r="T529" s="5"/>
      <c r="U529" s="5"/>
      <c r="V529" s="5"/>
      <c r="W529" s="5"/>
      <c r="X529" s="5"/>
      <c r="Y529" s="5"/>
      <c r="Z529" s="5"/>
      <c r="AA529" s="5"/>
      <c r="AB529" s="7" t="s">
        <v>2585</v>
      </c>
      <c r="AC529" s="5" t="s">
        <v>1495</v>
      </c>
      <c r="AD529" s="1" t="s">
        <v>31</v>
      </c>
      <c r="AL529"/>
    </row>
    <row r="530" spans="1:38" ht="15" customHeight="1" x14ac:dyDescent="0.3">
      <c r="A530" s="1" t="s">
        <v>1496</v>
      </c>
      <c r="D530" s="1" t="s">
        <v>30</v>
      </c>
      <c r="F530" s="1">
        <v>1</v>
      </c>
      <c r="H530" s="1" t="str">
        <f>IF(OR(Table1[[#This Row],[Unit]]="W",Table1[[#This Row],[Unit]]="VAR",Table1[[#This Row],[Unit]]="VA",Table1[[#This Row],[Unit]]="Wh"),1000,
IF(OR(Table1[[#This Row],[Unit]]="MW",Table1[[#This Row],[Unit]]="MVAR",Table1[[#This Row],[Unit]]="MVA",Table1[[#This Row],[Unit]]="MWh",Table1[[#This Row],[Unit]]="kV"),0.001,
IF(OR(Table1[[#This Row],[Unit]]="mA",Table1[[#This Row],[Unit]]="mV"),1000,"")))</f>
        <v/>
      </c>
      <c r="J530" s="1" t="str">
        <f>IF(ISBLANK(Table1[[#This Row],[Scale]]),
IF(Table1[[#This Row],[FIMS Scale]]="","",Table1[[#This Row],[FIMS Scale]]),
IF(Table1[[#This Row],[FIMS Scale]]="",1/Table1[[#This Row],[Scale]],Table1[[#This Row],[FIMS Scale]]/Table1[[#This Row],[Scale]]))</f>
        <v/>
      </c>
      <c r="K530" s="7">
        <f>IF(Table1[[#This Row],[Address Original]]&gt;0,Table1[[#This Row],[Address Original]]-40001,"")</f>
        <v>1311</v>
      </c>
      <c r="L530" s="1">
        <v>41312</v>
      </c>
      <c r="M530" s="1" t="s">
        <v>32</v>
      </c>
      <c r="O530" s="1"/>
      <c r="P530" s="5" t="s">
        <v>2404</v>
      </c>
      <c r="Q530" s="5"/>
      <c r="R530" s="5"/>
      <c r="S530" s="5"/>
      <c r="T530" s="5"/>
      <c r="U530" s="5"/>
      <c r="V530" s="5"/>
      <c r="W530" s="5"/>
      <c r="X530" s="5"/>
      <c r="Y530" s="5"/>
      <c r="Z530" s="5"/>
      <c r="AA530" s="5"/>
      <c r="AB530" s="7" t="s">
        <v>2585</v>
      </c>
      <c r="AC530" s="5" t="s">
        <v>1497</v>
      </c>
      <c r="AD530" s="1" t="s">
        <v>31</v>
      </c>
      <c r="AL530"/>
    </row>
    <row r="531" spans="1:38" ht="15" customHeight="1" x14ac:dyDescent="0.3">
      <c r="A531" s="1" t="s">
        <v>1498</v>
      </c>
      <c r="C531" s="1" t="s">
        <v>1463</v>
      </c>
      <c r="D531" s="1" t="s">
        <v>30</v>
      </c>
      <c r="F531" s="1">
        <v>1</v>
      </c>
      <c r="H531" s="1" t="str">
        <f>IF(OR(Table1[[#This Row],[Unit]]="W",Table1[[#This Row],[Unit]]="VAR",Table1[[#This Row],[Unit]]="VA",Table1[[#This Row],[Unit]]="Wh"),1000,
IF(OR(Table1[[#This Row],[Unit]]="MW",Table1[[#This Row],[Unit]]="MVAR",Table1[[#This Row],[Unit]]="MVA",Table1[[#This Row],[Unit]]="MWh",Table1[[#This Row],[Unit]]="kV"),0.001,
IF(OR(Table1[[#This Row],[Unit]]="mA",Table1[[#This Row],[Unit]]="mV"),1000,"")))</f>
        <v/>
      </c>
      <c r="J531" s="1" t="str">
        <f>IF(ISBLANK(Table1[[#This Row],[Scale]]),
IF(Table1[[#This Row],[FIMS Scale]]="","",Table1[[#This Row],[FIMS Scale]]),
IF(Table1[[#This Row],[FIMS Scale]]="",1/Table1[[#This Row],[Scale]],Table1[[#This Row],[FIMS Scale]]/Table1[[#This Row],[Scale]]))</f>
        <v/>
      </c>
      <c r="K531" s="7">
        <f>IF(Table1[[#This Row],[Address Original]]&gt;0,Table1[[#This Row],[Address Original]]-40001,"")</f>
        <v>1312</v>
      </c>
      <c r="L531" s="1">
        <v>41313</v>
      </c>
      <c r="M531" s="1" t="s">
        <v>32</v>
      </c>
      <c r="O531" s="1"/>
      <c r="P531" s="5" t="s">
        <v>2405</v>
      </c>
      <c r="Q531" s="5"/>
      <c r="R531" s="5"/>
      <c r="S531" s="5"/>
      <c r="T531" s="5"/>
      <c r="U531" s="5"/>
      <c r="V531" s="5"/>
      <c r="W531" s="5"/>
      <c r="X531" s="5"/>
      <c r="Y531" s="5"/>
      <c r="Z531" s="5"/>
      <c r="AA531" s="5"/>
      <c r="AB531" s="7" t="s">
        <v>2585</v>
      </c>
      <c r="AC531" s="5" t="s">
        <v>1499</v>
      </c>
      <c r="AD531" s="1" t="s">
        <v>31</v>
      </c>
      <c r="AL531"/>
    </row>
    <row r="532" spans="1:38" ht="15" customHeight="1" x14ac:dyDescent="0.3">
      <c r="A532" s="1" t="s">
        <v>1500</v>
      </c>
      <c r="C532" s="1" t="s">
        <v>1464</v>
      </c>
      <c r="D532" s="1" t="s">
        <v>30</v>
      </c>
      <c r="F532" s="1">
        <v>1</v>
      </c>
      <c r="H532" s="1" t="str">
        <f>IF(OR(Table1[[#This Row],[Unit]]="W",Table1[[#This Row],[Unit]]="VAR",Table1[[#This Row],[Unit]]="VA",Table1[[#This Row],[Unit]]="Wh"),1000,
IF(OR(Table1[[#This Row],[Unit]]="MW",Table1[[#This Row],[Unit]]="MVAR",Table1[[#This Row],[Unit]]="MVA",Table1[[#This Row],[Unit]]="MWh",Table1[[#This Row],[Unit]]="kV"),0.001,
IF(OR(Table1[[#This Row],[Unit]]="mA",Table1[[#This Row],[Unit]]="mV"),1000,"")))</f>
        <v/>
      </c>
      <c r="J532" s="1" t="str">
        <f>IF(ISBLANK(Table1[[#This Row],[Scale]]),
IF(Table1[[#This Row],[FIMS Scale]]="","",Table1[[#This Row],[FIMS Scale]]),
IF(Table1[[#This Row],[FIMS Scale]]="",1/Table1[[#This Row],[Scale]],Table1[[#This Row],[FIMS Scale]]/Table1[[#This Row],[Scale]]))</f>
        <v/>
      </c>
      <c r="K532" s="7">
        <f>IF(Table1[[#This Row],[Address Original]]&gt;0,Table1[[#This Row],[Address Original]]-40001,"")</f>
        <v>1313</v>
      </c>
      <c r="L532" s="1">
        <v>41314</v>
      </c>
      <c r="M532" s="1" t="s">
        <v>32</v>
      </c>
      <c r="O532" s="1"/>
      <c r="P532" s="5" t="s">
        <v>2406</v>
      </c>
      <c r="Q532" s="5"/>
      <c r="R532" s="5"/>
      <c r="S532" s="5"/>
      <c r="T532" s="5"/>
      <c r="U532" s="5"/>
      <c r="V532" s="5"/>
      <c r="W532" s="5"/>
      <c r="X532" s="5"/>
      <c r="Y532" s="5"/>
      <c r="Z532" s="5"/>
      <c r="AA532" s="5"/>
      <c r="AB532" s="7" t="s">
        <v>2585</v>
      </c>
      <c r="AC532" s="5" t="s">
        <v>1501</v>
      </c>
      <c r="AD532" s="1" t="s">
        <v>31</v>
      </c>
      <c r="AL532"/>
    </row>
    <row r="533" spans="1:38" ht="15" customHeight="1" x14ac:dyDescent="0.3">
      <c r="A533" s="1" t="s">
        <v>1502</v>
      </c>
      <c r="D533" s="1" t="s">
        <v>30</v>
      </c>
      <c r="F533" s="1">
        <v>1</v>
      </c>
      <c r="H533" s="1" t="str">
        <f>IF(OR(Table1[[#This Row],[Unit]]="W",Table1[[#This Row],[Unit]]="VAR",Table1[[#This Row],[Unit]]="VA",Table1[[#This Row],[Unit]]="Wh"),1000,
IF(OR(Table1[[#This Row],[Unit]]="MW",Table1[[#This Row],[Unit]]="MVAR",Table1[[#This Row],[Unit]]="MVA",Table1[[#This Row],[Unit]]="MWh",Table1[[#This Row],[Unit]]="kV"),0.001,
IF(OR(Table1[[#This Row],[Unit]]="mA",Table1[[#This Row],[Unit]]="mV"),1000,"")))</f>
        <v/>
      </c>
      <c r="J533" s="1" t="str">
        <f>IF(ISBLANK(Table1[[#This Row],[Scale]]),
IF(Table1[[#This Row],[FIMS Scale]]="","",Table1[[#This Row],[FIMS Scale]]),
IF(Table1[[#This Row],[FIMS Scale]]="",1/Table1[[#This Row],[Scale]],Table1[[#This Row],[FIMS Scale]]/Table1[[#This Row],[Scale]]))</f>
        <v/>
      </c>
      <c r="K533" s="7">
        <f>IF(Table1[[#This Row],[Address Original]]&gt;0,Table1[[#This Row],[Address Original]]-40001,"")</f>
        <v>1314</v>
      </c>
      <c r="L533" s="1">
        <v>41315</v>
      </c>
      <c r="M533" s="1" t="s">
        <v>32</v>
      </c>
      <c r="O533" s="1"/>
      <c r="P533" s="5" t="s">
        <v>2407</v>
      </c>
      <c r="Q533" s="5"/>
      <c r="R533" s="5"/>
      <c r="S533" s="5"/>
      <c r="T533" s="5"/>
      <c r="U533" s="5"/>
      <c r="V533" s="5"/>
      <c r="W533" s="5"/>
      <c r="X533" s="5"/>
      <c r="Y533" s="5"/>
      <c r="Z533" s="5"/>
      <c r="AA533" s="5"/>
      <c r="AB533" s="7" t="s">
        <v>2585</v>
      </c>
      <c r="AC533" s="5" t="s">
        <v>1503</v>
      </c>
      <c r="AD533" s="1" t="s">
        <v>31</v>
      </c>
      <c r="AL533"/>
    </row>
    <row r="534" spans="1:38" ht="15" customHeight="1" x14ac:dyDescent="0.3">
      <c r="A534" s="1" t="s">
        <v>1504</v>
      </c>
      <c r="C534" s="1" t="s">
        <v>1465</v>
      </c>
      <c r="D534" s="1" t="s">
        <v>30</v>
      </c>
      <c r="F534" s="1">
        <v>1</v>
      </c>
      <c r="H534" s="1" t="str">
        <f>IF(OR(Table1[[#This Row],[Unit]]="W",Table1[[#This Row],[Unit]]="VAR",Table1[[#This Row],[Unit]]="VA",Table1[[#This Row],[Unit]]="Wh"),1000,
IF(OR(Table1[[#This Row],[Unit]]="MW",Table1[[#This Row],[Unit]]="MVAR",Table1[[#This Row],[Unit]]="MVA",Table1[[#This Row],[Unit]]="MWh",Table1[[#This Row],[Unit]]="kV"),0.001,
IF(OR(Table1[[#This Row],[Unit]]="mA",Table1[[#This Row],[Unit]]="mV"),1000,"")))</f>
        <v/>
      </c>
      <c r="J534" s="1" t="str">
        <f>IF(ISBLANK(Table1[[#This Row],[Scale]]),
IF(Table1[[#This Row],[FIMS Scale]]="","",Table1[[#This Row],[FIMS Scale]]),
IF(Table1[[#This Row],[FIMS Scale]]="",1/Table1[[#This Row],[Scale]],Table1[[#This Row],[FIMS Scale]]/Table1[[#This Row],[Scale]]))</f>
        <v/>
      </c>
      <c r="K534" s="7">
        <f>IF(Table1[[#This Row],[Address Original]]&gt;0,Table1[[#This Row],[Address Original]]-40001,"")</f>
        <v>1315</v>
      </c>
      <c r="L534" s="1">
        <v>41316</v>
      </c>
      <c r="M534" s="1" t="s">
        <v>32</v>
      </c>
      <c r="O534" s="1"/>
      <c r="P534" s="5" t="s">
        <v>2408</v>
      </c>
      <c r="Q534" s="5"/>
      <c r="R534" s="5"/>
      <c r="S534" s="5"/>
      <c r="T534" s="5"/>
      <c r="U534" s="5"/>
      <c r="V534" s="5"/>
      <c r="W534" s="5"/>
      <c r="X534" s="5"/>
      <c r="Y534" s="5"/>
      <c r="Z534" s="5"/>
      <c r="AA534" s="5"/>
      <c r="AB534" s="7" t="s">
        <v>2585</v>
      </c>
      <c r="AC534" s="5" t="s">
        <v>1505</v>
      </c>
      <c r="AD534" s="1" t="s">
        <v>31</v>
      </c>
      <c r="AL534"/>
    </row>
    <row r="535" spans="1:38" ht="15" customHeight="1" x14ac:dyDescent="0.3">
      <c r="A535" s="1" t="s">
        <v>1506</v>
      </c>
      <c r="C535" s="1" t="s">
        <v>1466</v>
      </c>
      <c r="D535" s="1" t="s">
        <v>30</v>
      </c>
      <c r="F535" s="1">
        <v>1</v>
      </c>
      <c r="H535" s="1" t="str">
        <f>IF(OR(Table1[[#This Row],[Unit]]="W",Table1[[#This Row],[Unit]]="VAR",Table1[[#This Row],[Unit]]="VA",Table1[[#This Row],[Unit]]="Wh"),1000,
IF(OR(Table1[[#This Row],[Unit]]="MW",Table1[[#This Row],[Unit]]="MVAR",Table1[[#This Row],[Unit]]="MVA",Table1[[#This Row],[Unit]]="MWh",Table1[[#This Row],[Unit]]="kV"),0.001,
IF(OR(Table1[[#This Row],[Unit]]="mA",Table1[[#This Row],[Unit]]="mV"),1000,"")))</f>
        <v/>
      </c>
      <c r="J535" s="1" t="str">
        <f>IF(ISBLANK(Table1[[#This Row],[Scale]]),
IF(Table1[[#This Row],[FIMS Scale]]="","",Table1[[#This Row],[FIMS Scale]]),
IF(Table1[[#This Row],[FIMS Scale]]="",1/Table1[[#This Row],[Scale]],Table1[[#This Row],[FIMS Scale]]/Table1[[#This Row],[Scale]]))</f>
        <v/>
      </c>
      <c r="K535" s="7">
        <f>IF(Table1[[#This Row],[Address Original]]&gt;0,Table1[[#This Row],[Address Original]]-40001,"")</f>
        <v>1316</v>
      </c>
      <c r="L535" s="1">
        <v>41317</v>
      </c>
      <c r="M535" s="1" t="s">
        <v>32</v>
      </c>
      <c r="O535" s="1"/>
      <c r="P535" s="5" t="s">
        <v>2409</v>
      </c>
      <c r="Q535" s="5"/>
      <c r="R535" s="5"/>
      <c r="S535" s="5"/>
      <c r="T535" s="5"/>
      <c r="U535" s="5"/>
      <c r="V535" s="5"/>
      <c r="W535" s="5"/>
      <c r="X535" s="5"/>
      <c r="Y535" s="5"/>
      <c r="Z535" s="5"/>
      <c r="AA535" s="5"/>
      <c r="AB535" s="7" t="s">
        <v>2585</v>
      </c>
      <c r="AC535" s="5" t="s">
        <v>1507</v>
      </c>
      <c r="AD535" s="1" t="s">
        <v>31</v>
      </c>
      <c r="AL535"/>
    </row>
    <row r="536" spans="1:38" ht="15" customHeight="1" x14ac:dyDescent="0.3">
      <c r="A536" s="1" t="s">
        <v>1508</v>
      </c>
      <c r="D536" s="1" t="s">
        <v>30</v>
      </c>
      <c r="F536" s="1">
        <v>1</v>
      </c>
      <c r="H536" s="1" t="str">
        <f>IF(OR(Table1[[#This Row],[Unit]]="W",Table1[[#This Row],[Unit]]="VAR",Table1[[#This Row],[Unit]]="VA",Table1[[#This Row],[Unit]]="Wh"),1000,
IF(OR(Table1[[#This Row],[Unit]]="MW",Table1[[#This Row],[Unit]]="MVAR",Table1[[#This Row],[Unit]]="MVA",Table1[[#This Row],[Unit]]="MWh",Table1[[#This Row],[Unit]]="kV"),0.001,
IF(OR(Table1[[#This Row],[Unit]]="mA",Table1[[#This Row],[Unit]]="mV"),1000,"")))</f>
        <v/>
      </c>
      <c r="J536" s="1" t="str">
        <f>IF(ISBLANK(Table1[[#This Row],[Scale]]),
IF(Table1[[#This Row],[FIMS Scale]]="","",Table1[[#This Row],[FIMS Scale]]),
IF(Table1[[#This Row],[FIMS Scale]]="",1/Table1[[#This Row],[Scale]],Table1[[#This Row],[FIMS Scale]]/Table1[[#This Row],[Scale]]))</f>
        <v/>
      </c>
      <c r="K536" s="7">
        <f>IF(Table1[[#This Row],[Address Original]]&gt;0,Table1[[#This Row],[Address Original]]-40001,"")</f>
        <v>1317</v>
      </c>
      <c r="L536" s="1">
        <v>41318</v>
      </c>
      <c r="M536" s="1" t="s">
        <v>32</v>
      </c>
      <c r="O536" s="1"/>
      <c r="P536" s="5" t="s">
        <v>2410</v>
      </c>
      <c r="Q536" s="5"/>
      <c r="R536" s="5"/>
      <c r="S536" s="5"/>
      <c r="T536" s="5"/>
      <c r="U536" s="5"/>
      <c r="V536" s="5"/>
      <c r="W536" s="5"/>
      <c r="X536" s="5"/>
      <c r="Y536" s="5"/>
      <c r="Z536" s="5"/>
      <c r="AA536" s="5"/>
      <c r="AB536" s="7" t="s">
        <v>2585</v>
      </c>
      <c r="AC536" s="5" t="s">
        <v>1509</v>
      </c>
      <c r="AD536" s="1" t="s">
        <v>31</v>
      </c>
      <c r="AL536"/>
    </row>
    <row r="537" spans="1:38" ht="15" customHeight="1" x14ac:dyDescent="0.3">
      <c r="A537" s="1" t="s">
        <v>1510</v>
      </c>
      <c r="C537" s="1" t="s">
        <v>1467</v>
      </c>
      <c r="D537" s="1" t="s">
        <v>30</v>
      </c>
      <c r="F537" s="1">
        <v>1</v>
      </c>
      <c r="H537" s="1" t="str">
        <f>IF(OR(Table1[[#This Row],[Unit]]="W",Table1[[#This Row],[Unit]]="VAR",Table1[[#This Row],[Unit]]="VA",Table1[[#This Row],[Unit]]="Wh"),1000,
IF(OR(Table1[[#This Row],[Unit]]="MW",Table1[[#This Row],[Unit]]="MVAR",Table1[[#This Row],[Unit]]="MVA",Table1[[#This Row],[Unit]]="MWh",Table1[[#This Row],[Unit]]="kV"),0.001,
IF(OR(Table1[[#This Row],[Unit]]="mA",Table1[[#This Row],[Unit]]="mV"),1000,"")))</f>
        <v/>
      </c>
      <c r="J537" s="1" t="str">
        <f>IF(ISBLANK(Table1[[#This Row],[Scale]]),
IF(Table1[[#This Row],[FIMS Scale]]="","",Table1[[#This Row],[FIMS Scale]]),
IF(Table1[[#This Row],[FIMS Scale]]="",1/Table1[[#This Row],[Scale]],Table1[[#This Row],[FIMS Scale]]/Table1[[#This Row],[Scale]]))</f>
        <v/>
      </c>
      <c r="K537" s="7">
        <f>IF(Table1[[#This Row],[Address Original]]&gt;0,Table1[[#This Row],[Address Original]]-40001,"")</f>
        <v>1318</v>
      </c>
      <c r="L537" s="1">
        <v>41319</v>
      </c>
      <c r="M537" s="1" t="s">
        <v>32</v>
      </c>
      <c r="O537" s="1"/>
      <c r="P537" s="5" t="s">
        <v>2411</v>
      </c>
      <c r="Q537" s="5"/>
      <c r="R537" s="5"/>
      <c r="S537" s="5"/>
      <c r="T537" s="5"/>
      <c r="U537" s="5"/>
      <c r="V537" s="5"/>
      <c r="W537" s="5"/>
      <c r="X537" s="5"/>
      <c r="Y537" s="5"/>
      <c r="Z537" s="5"/>
      <c r="AA537" s="5"/>
      <c r="AB537" s="7" t="s">
        <v>2585</v>
      </c>
      <c r="AC537" s="5" t="s">
        <v>1511</v>
      </c>
      <c r="AD537" s="1" t="s">
        <v>31</v>
      </c>
      <c r="AL537"/>
    </row>
    <row r="538" spans="1:38" ht="15" customHeight="1" x14ac:dyDescent="0.3">
      <c r="A538" s="1" t="s">
        <v>1512</v>
      </c>
      <c r="C538" s="1" t="s">
        <v>1468</v>
      </c>
      <c r="D538" s="1" t="s">
        <v>30</v>
      </c>
      <c r="F538" s="1">
        <v>1</v>
      </c>
      <c r="H538" s="1" t="str">
        <f>IF(OR(Table1[[#This Row],[Unit]]="W",Table1[[#This Row],[Unit]]="VAR",Table1[[#This Row],[Unit]]="VA",Table1[[#This Row],[Unit]]="Wh"),1000,
IF(OR(Table1[[#This Row],[Unit]]="MW",Table1[[#This Row],[Unit]]="MVAR",Table1[[#This Row],[Unit]]="MVA",Table1[[#This Row],[Unit]]="MWh",Table1[[#This Row],[Unit]]="kV"),0.001,
IF(OR(Table1[[#This Row],[Unit]]="mA",Table1[[#This Row],[Unit]]="mV"),1000,"")))</f>
        <v/>
      </c>
      <c r="J538" s="1" t="str">
        <f>IF(ISBLANK(Table1[[#This Row],[Scale]]),
IF(Table1[[#This Row],[FIMS Scale]]="","",Table1[[#This Row],[FIMS Scale]]),
IF(Table1[[#This Row],[FIMS Scale]]="",1/Table1[[#This Row],[Scale]],Table1[[#This Row],[FIMS Scale]]/Table1[[#This Row],[Scale]]))</f>
        <v/>
      </c>
      <c r="K538" s="7">
        <f>IF(Table1[[#This Row],[Address Original]]&gt;0,Table1[[#This Row],[Address Original]]-40001,"")</f>
        <v>1319</v>
      </c>
      <c r="L538" s="1">
        <v>41320</v>
      </c>
      <c r="M538" s="1" t="s">
        <v>32</v>
      </c>
      <c r="O538" s="1"/>
      <c r="P538" s="5" t="s">
        <v>2412</v>
      </c>
      <c r="Q538" s="5"/>
      <c r="R538" s="5"/>
      <c r="S538" s="5"/>
      <c r="T538" s="5"/>
      <c r="U538" s="5"/>
      <c r="V538" s="5"/>
      <c r="W538" s="5"/>
      <c r="X538" s="5"/>
      <c r="Y538" s="5"/>
      <c r="Z538" s="5"/>
      <c r="AA538" s="5"/>
      <c r="AB538" s="7" t="s">
        <v>2585</v>
      </c>
      <c r="AC538" s="5" t="s">
        <v>1513</v>
      </c>
      <c r="AD538" s="1" t="s">
        <v>31</v>
      </c>
      <c r="AL538"/>
    </row>
    <row r="539" spans="1:38" ht="15" customHeight="1" x14ac:dyDescent="0.3">
      <c r="A539" s="1" t="s">
        <v>1514</v>
      </c>
      <c r="D539" s="1" t="s">
        <v>30</v>
      </c>
      <c r="F539" s="1">
        <v>1</v>
      </c>
      <c r="H539" s="1" t="str">
        <f>IF(OR(Table1[[#This Row],[Unit]]="W",Table1[[#This Row],[Unit]]="VAR",Table1[[#This Row],[Unit]]="VA",Table1[[#This Row],[Unit]]="Wh"),1000,
IF(OR(Table1[[#This Row],[Unit]]="MW",Table1[[#This Row],[Unit]]="MVAR",Table1[[#This Row],[Unit]]="MVA",Table1[[#This Row],[Unit]]="MWh",Table1[[#This Row],[Unit]]="kV"),0.001,
IF(OR(Table1[[#This Row],[Unit]]="mA",Table1[[#This Row],[Unit]]="mV"),1000,"")))</f>
        <v/>
      </c>
      <c r="J539" s="1" t="str">
        <f>IF(ISBLANK(Table1[[#This Row],[Scale]]),
IF(Table1[[#This Row],[FIMS Scale]]="","",Table1[[#This Row],[FIMS Scale]]),
IF(Table1[[#This Row],[FIMS Scale]]="",1/Table1[[#This Row],[Scale]],Table1[[#This Row],[FIMS Scale]]/Table1[[#This Row],[Scale]]))</f>
        <v/>
      </c>
      <c r="K539" s="7">
        <f>IF(Table1[[#This Row],[Address Original]]&gt;0,Table1[[#This Row],[Address Original]]-40001,"")</f>
        <v>1320</v>
      </c>
      <c r="L539" s="1">
        <v>41321</v>
      </c>
      <c r="M539" s="1" t="s">
        <v>32</v>
      </c>
      <c r="O539" s="1"/>
      <c r="P539" s="5" t="s">
        <v>2413</v>
      </c>
      <c r="Q539" s="5"/>
      <c r="R539" s="5"/>
      <c r="S539" s="5"/>
      <c r="T539" s="5"/>
      <c r="U539" s="5"/>
      <c r="V539" s="5"/>
      <c r="W539" s="5"/>
      <c r="X539" s="5"/>
      <c r="Y539" s="5"/>
      <c r="Z539" s="5"/>
      <c r="AA539" s="5"/>
      <c r="AB539" s="7" t="s">
        <v>2585</v>
      </c>
      <c r="AC539" s="5" t="s">
        <v>1515</v>
      </c>
      <c r="AD539" s="1" t="s">
        <v>31</v>
      </c>
      <c r="AL539"/>
    </row>
    <row r="540" spans="1:38" ht="15" customHeight="1" x14ac:dyDescent="0.3">
      <c r="A540" s="1" t="s">
        <v>1516</v>
      </c>
      <c r="C540" s="1" t="s">
        <v>1469</v>
      </c>
      <c r="D540" s="1" t="s">
        <v>30</v>
      </c>
      <c r="F540" s="1">
        <v>1</v>
      </c>
      <c r="H540" s="1" t="str">
        <f>IF(OR(Table1[[#This Row],[Unit]]="W",Table1[[#This Row],[Unit]]="VAR",Table1[[#This Row],[Unit]]="VA",Table1[[#This Row],[Unit]]="Wh"),1000,
IF(OR(Table1[[#This Row],[Unit]]="MW",Table1[[#This Row],[Unit]]="MVAR",Table1[[#This Row],[Unit]]="MVA",Table1[[#This Row],[Unit]]="MWh",Table1[[#This Row],[Unit]]="kV"),0.001,
IF(OR(Table1[[#This Row],[Unit]]="mA",Table1[[#This Row],[Unit]]="mV"),1000,"")))</f>
        <v/>
      </c>
      <c r="J540" s="1" t="str">
        <f>IF(ISBLANK(Table1[[#This Row],[Scale]]),
IF(Table1[[#This Row],[FIMS Scale]]="","",Table1[[#This Row],[FIMS Scale]]),
IF(Table1[[#This Row],[FIMS Scale]]="",1/Table1[[#This Row],[Scale]],Table1[[#This Row],[FIMS Scale]]/Table1[[#This Row],[Scale]]))</f>
        <v/>
      </c>
      <c r="K540" s="7">
        <f>IF(Table1[[#This Row],[Address Original]]&gt;0,Table1[[#This Row],[Address Original]]-40001,"")</f>
        <v>1321</v>
      </c>
      <c r="L540" s="1">
        <v>41322</v>
      </c>
      <c r="M540" s="1" t="s">
        <v>32</v>
      </c>
      <c r="O540" s="1"/>
      <c r="P540" s="5" t="s">
        <v>2414</v>
      </c>
      <c r="Q540" s="5"/>
      <c r="R540" s="5"/>
      <c r="S540" s="5"/>
      <c r="T540" s="5"/>
      <c r="U540" s="5"/>
      <c r="V540" s="5"/>
      <c r="W540" s="5"/>
      <c r="X540" s="5"/>
      <c r="Y540" s="5"/>
      <c r="Z540" s="5"/>
      <c r="AA540" s="5"/>
      <c r="AB540" s="7" t="s">
        <v>2585</v>
      </c>
      <c r="AC540" s="5" t="s">
        <v>1517</v>
      </c>
      <c r="AD540" s="1" t="s">
        <v>31</v>
      </c>
      <c r="AL540"/>
    </row>
    <row r="541" spans="1:38" ht="15" customHeight="1" x14ac:dyDescent="0.3">
      <c r="A541" s="1" t="s">
        <v>1518</v>
      </c>
      <c r="C541" s="1" t="s">
        <v>1470</v>
      </c>
      <c r="D541" s="1" t="s">
        <v>30</v>
      </c>
      <c r="F541" s="1">
        <v>1</v>
      </c>
      <c r="H541" s="1" t="str">
        <f>IF(OR(Table1[[#This Row],[Unit]]="W",Table1[[#This Row],[Unit]]="VAR",Table1[[#This Row],[Unit]]="VA",Table1[[#This Row],[Unit]]="Wh"),1000,
IF(OR(Table1[[#This Row],[Unit]]="MW",Table1[[#This Row],[Unit]]="MVAR",Table1[[#This Row],[Unit]]="MVA",Table1[[#This Row],[Unit]]="MWh",Table1[[#This Row],[Unit]]="kV"),0.001,
IF(OR(Table1[[#This Row],[Unit]]="mA",Table1[[#This Row],[Unit]]="mV"),1000,"")))</f>
        <v/>
      </c>
      <c r="J541" s="1" t="str">
        <f>IF(ISBLANK(Table1[[#This Row],[Scale]]),
IF(Table1[[#This Row],[FIMS Scale]]="","",Table1[[#This Row],[FIMS Scale]]),
IF(Table1[[#This Row],[FIMS Scale]]="",1/Table1[[#This Row],[Scale]],Table1[[#This Row],[FIMS Scale]]/Table1[[#This Row],[Scale]]))</f>
        <v/>
      </c>
      <c r="K541" s="7">
        <f>IF(Table1[[#This Row],[Address Original]]&gt;0,Table1[[#This Row],[Address Original]]-40001,"")</f>
        <v>1322</v>
      </c>
      <c r="L541" s="1">
        <v>41323</v>
      </c>
      <c r="M541" s="1" t="s">
        <v>32</v>
      </c>
      <c r="O541" s="1"/>
      <c r="P541" s="5" t="s">
        <v>2415</v>
      </c>
      <c r="Q541" s="5"/>
      <c r="R541" s="5"/>
      <c r="S541" s="5"/>
      <c r="T541" s="5"/>
      <c r="U541" s="5"/>
      <c r="V541" s="5"/>
      <c r="W541" s="5"/>
      <c r="X541" s="5"/>
      <c r="Y541" s="5"/>
      <c r="Z541" s="5"/>
      <c r="AA541" s="5"/>
      <c r="AB541" s="7" t="s">
        <v>2585</v>
      </c>
      <c r="AC541" s="5" t="s">
        <v>1519</v>
      </c>
      <c r="AD541" s="1" t="s">
        <v>31</v>
      </c>
      <c r="AL541"/>
    </row>
    <row r="542" spans="1:38" ht="15" customHeight="1" x14ac:dyDescent="0.3">
      <c r="A542" s="1" t="s">
        <v>1520</v>
      </c>
      <c r="D542" s="1" t="s">
        <v>30</v>
      </c>
      <c r="F542" s="1">
        <v>1</v>
      </c>
      <c r="H542" s="1" t="str">
        <f>IF(OR(Table1[[#This Row],[Unit]]="W",Table1[[#This Row],[Unit]]="VAR",Table1[[#This Row],[Unit]]="VA",Table1[[#This Row],[Unit]]="Wh"),1000,
IF(OR(Table1[[#This Row],[Unit]]="MW",Table1[[#This Row],[Unit]]="MVAR",Table1[[#This Row],[Unit]]="MVA",Table1[[#This Row],[Unit]]="MWh",Table1[[#This Row],[Unit]]="kV"),0.001,
IF(OR(Table1[[#This Row],[Unit]]="mA",Table1[[#This Row],[Unit]]="mV"),1000,"")))</f>
        <v/>
      </c>
      <c r="J542" s="1" t="str">
        <f>IF(ISBLANK(Table1[[#This Row],[Scale]]),
IF(Table1[[#This Row],[FIMS Scale]]="","",Table1[[#This Row],[FIMS Scale]]),
IF(Table1[[#This Row],[FIMS Scale]]="",1/Table1[[#This Row],[Scale]],Table1[[#This Row],[FIMS Scale]]/Table1[[#This Row],[Scale]]))</f>
        <v/>
      </c>
      <c r="K542" s="7">
        <f>IF(Table1[[#This Row],[Address Original]]&gt;0,Table1[[#This Row],[Address Original]]-40001,"")</f>
        <v>1323</v>
      </c>
      <c r="L542" s="1">
        <v>41324</v>
      </c>
      <c r="M542" s="1" t="s">
        <v>32</v>
      </c>
      <c r="O542" s="1"/>
      <c r="P542" s="5" t="s">
        <v>2416</v>
      </c>
      <c r="Q542" s="5"/>
      <c r="R542" s="5"/>
      <c r="S542" s="5"/>
      <c r="T542" s="5"/>
      <c r="U542" s="5"/>
      <c r="V542" s="5"/>
      <c r="W542" s="5"/>
      <c r="X542" s="5"/>
      <c r="Y542" s="5"/>
      <c r="Z542" s="5"/>
      <c r="AA542" s="5"/>
      <c r="AB542" s="7" t="s">
        <v>2585</v>
      </c>
      <c r="AC542" s="5" t="s">
        <v>1521</v>
      </c>
      <c r="AD542" s="1" t="s">
        <v>31</v>
      </c>
      <c r="AL542"/>
    </row>
    <row r="543" spans="1:38" ht="15" customHeight="1" x14ac:dyDescent="0.3">
      <c r="A543" s="1" t="s">
        <v>1522</v>
      </c>
      <c r="C543" s="1" t="s">
        <v>1471</v>
      </c>
      <c r="D543" s="1" t="s">
        <v>30</v>
      </c>
      <c r="F543" s="1">
        <v>1</v>
      </c>
      <c r="H543" s="1" t="str">
        <f>IF(OR(Table1[[#This Row],[Unit]]="W",Table1[[#This Row],[Unit]]="VAR",Table1[[#This Row],[Unit]]="VA",Table1[[#This Row],[Unit]]="Wh"),1000,
IF(OR(Table1[[#This Row],[Unit]]="MW",Table1[[#This Row],[Unit]]="MVAR",Table1[[#This Row],[Unit]]="MVA",Table1[[#This Row],[Unit]]="MWh",Table1[[#This Row],[Unit]]="kV"),0.001,
IF(OR(Table1[[#This Row],[Unit]]="mA",Table1[[#This Row],[Unit]]="mV"),1000,"")))</f>
        <v/>
      </c>
      <c r="J543" s="1" t="str">
        <f>IF(ISBLANK(Table1[[#This Row],[Scale]]),
IF(Table1[[#This Row],[FIMS Scale]]="","",Table1[[#This Row],[FIMS Scale]]),
IF(Table1[[#This Row],[FIMS Scale]]="",1/Table1[[#This Row],[Scale]],Table1[[#This Row],[FIMS Scale]]/Table1[[#This Row],[Scale]]))</f>
        <v/>
      </c>
      <c r="K543" s="7">
        <f>IF(Table1[[#This Row],[Address Original]]&gt;0,Table1[[#This Row],[Address Original]]-40001,"")</f>
        <v>1324</v>
      </c>
      <c r="L543" s="1">
        <v>41325</v>
      </c>
      <c r="M543" s="1" t="s">
        <v>32</v>
      </c>
      <c r="O543" s="1"/>
      <c r="P543" s="5" t="s">
        <v>2417</v>
      </c>
      <c r="Q543" s="5"/>
      <c r="R543" s="5"/>
      <c r="S543" s="5"/>
      <c r="T543" s="5"/>
      <c r="U543" s="5"/>
      <c r="V543" s="5"/>
      <c r="W543" s="5"/>
      <c r="X543" s="5"/>
      <c r="Y543" s="5"/>
      <c r="Z543" s="5"/>
      <c r="AA543" s="5"/>
      <c r="AB543" s="7" t="s">
        <v>2585</v>
      </c>
      <c r="AC543" s="5" t="s">
        <v>1523</v>
      </c>
      <c r="AD543" s="1" t="s">
        <v>31</v>
      </c>
      <c r="AL543"/>
    </row>
    <row r="544" spans="1:38" ht="15" customHeight="1" x14ac:dyDescent="0.3">
      <c r="A544" s="1" t="s">
        <v>1524</v>
      </c>
      <c r="C544" s="1" t="s">
        <v>1472</v>
      </c>
      <c r="D544" s="1" t="s">
        <v>30</v>
      </c>
      <c r="F544" s="1">
        <v>1</v>
      </c>
      <c r="H544" s="1" t="str">
        <f>IF(OR(Table1[[#This Row],[Unit]]="W",Table1[[#This Row],[Unit]]="VAR",Table1[[#This Row],[Unit]]="VA",Table1[[#This Row],[Unit]]="Wh"),1000,
IF(OR(Table1[[#This Row],[Unit]]="MW",Table1[[#This Row],[Unit]]="MVAR",Table1[[#This Row],[Unit]]="MVA",Table1[[#This Row],[Unit]]="MWh",Table1[[#This Row],[Unit]]="kV"),0.001,
IF(OR(Table1[[#This Row],[Unit]]="mA",Table1[[#This Row],[Unit]]="mV"),1000,"")))</f>
        <v/>
      </c>
      <c r="J544" s="1" t="str">
        <f>IF(ISBLANK(Table1[[#This Row],[Scale]]),
IF(Table1[[#This Row],[FIMS Scale]]="","",Table1[[#This Row],[FIMS Scale]]),
IF(Table1[[#This Row],[FIMS Scale]]="",1/Table1[[#This Row],[Scale]],Table1[[#This Row],[FIMS Scale]]/Table1[[#This Row],[Scale]]))</f>
        <v/>
      </c>
      <c r="K544" s="7">
        <f>IF(Table1[[#This Row],[Address Original]]&gt;0,Table1[[#This Row],[Address Original]]-40001,"")</f>
        <v>1325</v>
      </c>
      <c r="L544" s="1">
        <v>41326</v>
      </c>
      <c r="M544" s="1" t="s">
        <v>32</v>
      </c>
      <c r="O544" s="1"/>
      <c r="P544" s="5" t="s">
        <v>2418</v>
      </c>
      <c r="Q544" s="5"/>
      <c r="R544" s="5"/>
      <c r="S544" s="5"/>
      <c r="T544" s="5"/>
      <c r="U544" s="5"/>
      <c r="V544" s="5"/>
      <c r="W544" s="5"/>
      <c r="X544" s="5"/>
      <c r="Y544" s="5"/>
      <c r="Z544" s="5"/>
      <c r="AA544" s="5"/>
      <c r="AB544" s="7" t="s">
        <v>2585</v>
      </c>
      <c r="AC544" s="5" t="s">
        <v>1525</v>
      </c>
      <c r="AD544" s="1" t="s">
        <v>31</v>
      </c>
      <c r="AL544"/>
    </row>
    <row r="545" spans="1:38" ht="15" customHeight="1" x14ac:dyDescent="0.3">
      <c r="A545" s="1" t="s">
        <v>1526</v>
      </c>
      <c r="D545" s="1" t="s">
        <v>30</v>
      </c>
      <c r="F545" s="1">
        <v>1</v>
      </c>
      <c r="H545" s="1" t="str">
        <f>IF(OR(Table1[[#This Row],[Unit]]="W",Table1[[#This Row],[Unit]]="VAR",Table1[[#This Row],[Unit]]="VA",Table1[[#This Row],[Unit]]="Wh"),1000,
IF(OR(Table1[[#This Row],[Unit]]="MW",Table1[[#This Row],[Unit]]="MVAR",Table1[[#This Row],[Unit]]="MVA",Table1[[#This Row],[Unit]]="MWh",Table1[[#This Row],[Unit]]="kV"),0.001,
IF(OR(Table1[[#This Row],[Unit]]="mA",Table1[[#This Row],[Unit]]="mV"),1000,"")))</f>
        <v/>
      </c>
      <c r="J545" s="1" t="str">
        <f>IF(ISBLANK(Table1[[#This Row],[Scale]]),
IF(Table1[[#This Row],[FIMS Scale]]="","",Table1[[#This Row],[FIMS Scale]]),
IF(Table1[[#This Row],[FIMS Scale]]="",1/Table1[[#This Row],[Scale]],Table1[[#This Row],[FIMS Scale]]/Table1[[#This Row],[Scale]]))</f>
        <v/>
      </c>
      <c r="K545" s="7">
        <f>IF(Table1[[#This Row],[Address Original]]&gt;0,Table1[[#This Row],[Address Original]]-40001,"")</f>
        <v>1326</v>
      </c>
      <c r="L545" s="1">
        <v>41327</v>
      </c>
      <c r="M545" s="1" t="s">
        <v>32</v>
      </c>
      <c r="O545" s="1"/>
      <c r="P545" s="5" t="s">
        <v>2419</v>
      </c>
      <c r="Q545" s="5"/>
      <c r="R545" s="5"/>
      <c r="S545" s="5"/>
      <c r="T545" s="5"/>
      <c r="U545" s="5"/>
      <c r="V545" s="5"/>
      <c r="W545" s="5"/>
      <c r="X545" s="5"/>
      <c r="Y545" s="5"/>
      <c r="Z545" s="5"/>
      <c r="AA545" s="5"/>
      <c r="AB545" s="7" t="s">
        <v>2585</v>
      </c>
      <c r="AC545" s="5" t="s">
        <v>1527</v>
      </c>
      <c r="AD545" s="1" t="s">
        <v>31</v>
      </c>
      <c r="AL545"/>
    </row>
    <row r="546" spans="1:38" ht="15" customHeight="1" x14ac:dyDescent="0.3">
      <c r="A546" s="1" t="s">
        <v>1528</v>
      </c>
      <c r="C546" s="1" t="s">
        <v>1473</v>
      </c>
      <c r="D546" s="1" t="s">
        <v>30</v>
      </c>
      <c r="F546" s="1">
        <v>1</v>
      </c>
      <c r="H546" s="1" t="str">
        <f>IF(OR(Table1[[#This Row],[Unit]]="W",Table1[[#This Row],[Unit]]="VAR",Table1[[#This Row],[Unit]]="VA",Table1[[#This Row],[Unit]]="Wh"),1000,
IF(OR(Table1[[#This Row],[Unit]]="MW",Table1[[#This Row],[Unit]]="MVAR",Table1[[#This Row],[Unit]]="MVA",Table1[[#This Row],[Unit]]="MWh",Table1[[#This Row],[Unit]]="kV"),0.001,
IF(OR(Table1[[#This Row],[Unit]]="mA",Table1[[#This Row],[Unit]]="mV"),1000,"")))</f>
        <v/>
      </c>
      <c r="J546" s="1" t="str">
        <f>IF(ISBLANK(Table1[[#This Row],[Scale]]),
IF(Table1[[#This Row],[FIMS Scale]]="","",Table1[[#This Row],[FIMS Scale]]),
IF(Table1[[#This Row],[FIMS Scale]]="",1/Table1[[#This Row],[Scale]],Table1[[#This Row],[FIMS Scale]]/Table1[[#This Row],[Scale]]))</f>
        <v/>
      </c>
      <c r="K546" s="7">
        <f>IF(Table1[[#This Row],[Address Original]]&gt;0,Table1[[#This Row],[Address Original]]-40001,"")</f>
        <v>1327</v>
      </c>
      <c r="L546" s="1">
        <v>41328</v>
      </c>
      <c r="M546" s="1" t="s">
        <v>32</v>
      </c>
      <c r="O546" s="1"/>
      <c r="P546" s="5" t="s">
        <v>2420</v>
      </c>
      <c r="Q546" s="5"/>
      <c r="R546" s="5"/>
      <c r="S546" s="5"/>
      <c r="T546" s="5"/>
      <c r="U546" s="5"/>
      <c r="V546" s="5"/>
      <c r="W546" s="5"/>
      <c r="X546" s="5"/>
      <c r="Y546" s="5"/>
      <c r="Z546" s="5"/>
      <c r="AA546" s="5"/>
      <c r="AB546" s="7" t="s">
        <v>2585</v>
      </c>
      <c r="AC546" s="5" t="s">
        <v>1529</v>
      </c>
      <c r="AD546" s="1" t="s">
        <v>31</v>
      </c>
      <c r="AL546"/>
    </row>
    <row r="547" spans="1:38" ht="15" customHeight="1" x14ac:dyDescent="0.3">
      <c r="A547" s="1" t="s">
        <v>1530</v>
      </c>
      <c r="C547" s="1" t="s">
        <v>1474</v>
      </c>
      <c r="D547" s="1" t="s">
        <v>30</v>
      </c>
      <c r="F547" s="1">
        <v>1</v>
      </c>
      <c r="H547" s="1" t="str">
        <f>IF(OR(Table1[[#This Row],[Unit]]="W",Table1[[#This Row],[Unit]]="VAR",Table1[[#This Row],[Unit]]="VA",Table1[[#This Row],[Unit]]="Wh"),1000,
IF(OR(Table1[[#This Row],[Unit]]="MW",Table1[[#This Row],[Unit]]="MVAR",Table1[[#This Row],[Unit]]="MVA",Table1[[#This Row],[Unit]]="MWh",Table1[[#This Row],[Unit]]="kV"),0.001,
IF(OR(Table1[[#This Row],[Unit]]="mA",Table1[[#This Row],[Unit]]="mV"),1000,"")))</f>
        <v/>
      </c>
      <c r="J547" s="1" t="str">
        <f>IF(ISBLANK(Table1[[#This Row],[Scale]]),
IF(Table1[[#This Row],[FIMS Scale]]="","",Table1[[#This Row],[FIMS Scale]]),
IF(Table1[[#This Row],[FIMS Scale]]="",1/Table1[[#This Row],[Scale]],Table1[[#This Row],[FIMS Scale]]/Table1[[#This Row],[Scale]]))</f>
        <v/>
      </c>
      <c r="K547" s="7">
        <f>IF(Table1[[#This Row],[Address Original]]&gt;0,Table1[[#This Row],[Address Original]]-40001,"")</f>
        <v>1328</v>
      </c>
      <c r="L547" s="1">
        <v>41329</v>
      </c>
      <c r="M547" s="1" t="s">
        <v>32</v>
      </c>
      <c r="O547" s="1"/>
      <c r="P547" s="5" t="s">
        <v>2421</v>
      </c>
      <c r="Q547" s="5"/>
      <c r="R547" s="5"/>
      <c r="S547" s="5"/>
      <c r="T547" s="5"/>
      <c r="U547" s="5"/>
      <c r="V547" s="5"/>
      <c r="W547" s="5"/>
      <c r="X547" s="5"/>
      <c r="Y547" s="5"/>
      <c r="Z547" s="5"/>
      <c r="AA547" s="5"/>
      <c r="AB547" s="7" t="s">
        <v>2585</v>
      </c>
      <c r="AC547" s="5" t="s">
        <v>1531</v>
      </c>
      <c r="AD547" s="1" t="s">
        <v>31</v>
      </c>
      <c r="AL547"/>
    </row>
    <row r="548" spans="1:38" s="7" customFormat="1" ht="15" customHeight="1" x14ac:dyDescent="0.3">
      <c r="A548" s="1" t="s">
        <v>1532</v>
      </c>
      <c r="B548" s="1"/>
      <c r="C548" s="1"/>
      <c r="D548" s="1" t="s">
        <v>30</v>
      </c>
      <c r="E548" s="1"/>
      <c r="F548" s="1">
        <v>1</v>
      </c>
      <c r="G548" s="1"/>
      <c r="H548" s="1" t="str">
        <f>IF(OR(Table1[[#This Row],[Unit]]="W",Table1[[#This Row],[Unit]]="VAR",Table1[[#This Row],[Unit]]="VA",Table1[[#This Row],[Unit]]="Wh"),1000,
IF(OR(Table1[[#This Row],[Unit]]="MW",Table1[[#This Row],[Unit]]="MVAR",Table1[[#This Row],[Unit]]="MVA",Table1[[#This Row],[Unit]]="MWh",Table1[[#This Row],[Unit]]="kV"),0.001,
IF(OR(Table1[[#This Row],[Unit]]="mA",Table1[[#This Row],[Unit]]="mV"),1000,"")))</f>
        <v/>
      </c>
      <c r="I548" s="1"/>
      <c r="J548" s="1" t="str">
        <f>IF(ISBLANK(Table1[[#This Row],[Scale]]),
IF(Table1[[#This Row],[FIMS Scale]]="","",Table1[[#This Row],[FIMS Scale]]),
IF(Table1[[#This Row],[FIMS Scale]]="",1/Table1[[#This Row],[Scale]],Table1[[#This Row],[FIMS Scale]]/Table1[[#This Row],[Scale]]))</f>
        <v/>
      </c>
      <c r="K548" s="7">
        <f>IF(Table1[[#This Row],[Address Original]]&gt;0,Table1[[#This Row],[Address Original]]-40001,"")</f>
        <v>1329</v>
      </c>
      <c r="L548" s="1">
        <v>41330</v>
      </c>
      <c r="M548" s="1" t="s">
        <v>32</v>
      </c>
      <c r="N548" s="1"/>
      <c r="O548" s="1"/>
      <c r="P548" s="5" t="s">
        <v>2422</v>
      </c>
      <c r="Q548" s="5"/>
      <c r="R548" s="5"/>
      <c r="S548" s="5"/>
      <c r="T548" s="5"/>
      <c r="U548" s="5"/>
      <c r="V548" s="5"/>
      <c r="W548" s="5"/>
      <c r="X548" s="5"/>
      <c r="Y548" s="5"/>
      <c r="Z548" s="5"/>
      <c r="AA548" s="5"/>
      <c r="AB548" s="7" t="s">
        <v>2585</v>
      </c>
      <c r="AC548" s="5" t="s">
        <v>1533</v>
      </c>
      <c r="AD548" s="1" t="s">
        <v>31</v>
      </c>
      <c r="AE548" s="1"/>
      <c r="AF548" s="1"/>
      <c r="AG548" s="1"/>
      <c r="AH548" s="1"/>
      <c r="AI548" s="1"/>
      <c r="AJ548" s="1"/>
      <c r="AK548"/>
      <c r="AL548"/>
    </row>
    <row r="549" spans="1:38" customFormat="1" ht="18" thickBot="1" x14ac:dyDescent="0.4">
      <c r="A549" s="17" t="s">
        <v>1936</v>
      </c>
      <c r="B549" s="17"/>
      <c r="C549" s="17"/>
      <c r="D549" s="17"/>
      <c r="E549" s="17"/>
      <c r="F549" s="17"/>
      <c r="G549" s="17"/>
      <c r="H549" s="17" t="str">
        <f>IF(OR(Table1[[#This Row],[Unit]]="W",Table1[[#This Row],[Unit]]="VAR",Table1[[#This Row],[Unit]]="VA",Table1[[#This Row],[Unit]]="Wh"),1000,
IF(OR(Table1[[#This Row],[Unit]]="MW",Table1[[#This Row],[Unit]]="MVAR",Table1[[#This Row],[Unit]]="MVA",Table1[[#This Row],[Unit]]="MWh",Table1[[#This Row],[Unit]]="kV"),0.001,
IF(OR(Table1[[#This Row],[Unit]]="mA",Table1[[#This Row],[Unit]]="mV"),1000,"")))</f>
        <v/>
      </c>
      <c r="I549" s="18"/>
      <c r="J549" s="17" t="str">
        <f>IF(ISBLANK(Table1[[#This Row],[Scale]]),
IF(Table1[[#This Row],[FIMS Scale]]="","",Table1[[#This Row],[FIMS Scale]]),
IF(Table1[[#This Row],[FIMS Scale]]="",1/Table1[[#This Row],[Scale]],Table1[[#This Row],[FIMS Scale]]/Table1[[#This Row],[Scale]]))</f>
        <v/>
      </c>
      <c r="K549" s="17" t="str">
        <f>IF(Table1[[#This Row],[Address Original]]&gt;0,Table1[[#This Row],[Address Original]]-40001,"")</f>
        <v/>
      </c>
      <c r="L549" s="17"/>
      <c r="M549" s="17"/>
      <c r="N549" s="17"/>
      <c r="O549" s="17"/>
      <c r="P549" s="17"/>
      <c r="Q549" s="17" t="s">
        <v>2583</v>
      </c>
      <c r="R549" s="17"/>
      <c r="S549" s="17"/>
      <c r="T549" s="17"/>
      <c r="U549" s="17"/>
      <c r="V549" s="17"/>
      <c r="W549" s="17">
        <v>500</v>
      </c>
      <c r="X549" s="17">
        <v>20</v>
      </c>
      <c r="Y549" s="17">
        <v>98</v>
      </c>
      <c r="Z549" s="17"/>
      <c r="AA549" s="17"/>
      <c r="AB549" s="17"/>
      <c r="AC549" s="17"/>
      <c r="AD549" s="17"/>
      <c r="AE549" s="17"/>
      <c r="AF549" s="17"/>
      <c r="AG549" s="17"/>
      <c r="AH549" s="17"/>
      <c r="AI549" s="17"/>
    </row>
    <row r="550" spans="1:38" ht="15" customHeight="1" thickTop="1" x14ac:dyDescent="0.3">
      <c r="A550" s="1" t="s">
        <v>1534</v>
      </c>
      <c r="C550" s="1" t="s">
        <v>1593</v>
      </c>
      <c r="D550" s="1" t="s">
        <v>30</v>
      </c>
      <c r="F550" s="1">
        <v>1</v>
      </c>
      <c r="H550" s="1" t="str">
        <f>IF(OR(Table1[[#This Row],[Unit]]="W",Table1[[#This Row],[Unit]]="VAR",Table1[[#This Row],[Unit]]="VA",Table1[[#This Row],[Unit]]="Wh"),1000,
IF(OR(Table1[[#This Row],[Unit]]="MW",Table1[[#This Row],[Unit]]="MVAR",Table1[[#This Row],[Unit]]="MVA",Table1[[#This Row],[Unit]]="MWh",Table1[[#This Row],[Unit]]="kV"),0.001,
IF(OR(Table1[[#This Row],[Unit]]="mA",Table1[[#This Row],[Unit]]="mV"),1000,"")))</f>
        <v/>
      </c>
      <c r="J550" s="1" t="str">
        <f>IF(ISBLANK(Table1[[#This Row],[Scale]]),
IF(Table1[[#This Row],[FIMS Scale]]="","",Table1[[#This Row],[FIMS Scale]]),
IF(Table1[[#This Row],[FIMS Scale]]="",1/Table1[[#This Row],[Scale]],Table1[[#This Row],[FIMS Scale]]/Table1[[#This Row],[Scale]]))</f>
        <v/>
      </c>
      <c r="K550" s="7">
        <f>IF(Table1[[#This Row],[Address Original]]&gt;0,Table1[[#This Row],[Address Original]]-40001,"")</f>
        <v>1350</v>
      </c>
      <c r="L550" s="1">
        <v>41351</v>
      </c>
      <c r="M550" s="1" t="s">
        <v>32</v>
      </c>
      <c r="O550" s="1"/>
      <c r="P550" s="5" t="s">
        <v>1937</v>
      </c>
      <c r="Q550" s="5"/>
      <c r="R550" s="5"/>
      <c r="S550" s="5"/>
      <c r="T550" s="5"/>
      <c r="U550" s="5"/>
      <c r="V550" s="5"/>
      <c r="W550" s="5"/>
      <c r="X550" s="5"/>
      <c r="Y550" s="5"/>
      <c r="Z550" s="5"/>
      <c r="AA550" s="5"/>
      <c r="AB550" s="7" t="s">
        <v>2585</v>
      </c>
      <c r="AC550" s="5" t="s">
        <v>1535</v>
      </c>
      <c r="AD550" s="1" t="s">
        <v>31</v>
      </c>
      <c r="AE550" s="1" t="s">
        <v>1024</v>
      </c>
      <c r="AL550"/>
    </row>
    <row r="551" spans="1:38" ht="15" customHeight="1" x14ac:dyDescent="0.3">
      <c r="A551" s="1" t="s">
        <v>1536</v>
      </c>
      <c r="C551" s="1" t="s">
        <v>1594</v>
      </c>
      <c r="D551" s="1" t="s">
        <v>30</v>
      </c>
      <c r="F551" s="1">
        <v>1</v>
      </c>
      <c r="H551" s="1" t="str">
        <f>IF(OR(Table1[[#This Row],[Unit]]="W",Table1[[#This Row],[Unit]]="VAR",Table1[[#This Row],[Unit]]="VA",Table1[[#This Row],[Unit]]="Wh"),1000,
IF(OR(Table1[[#This Row],[Unit]]="MW",Table1[[#This Row],[Unit]]="MVAR",Table1[[#This Row],[Unit]]="MVA",Table1[[#This Row],[Unit]]="MWh",Table1[[#This Row],[Unit]]="kV"),0.001,
IF(OR(Table1[[#This Row],[Unit]]="mA",Table1[[#This Row],[Unit]]="mV"),1000,"")))</f>
        <v/>
      </c>
      <c r="J551" s="1" t="str">
        <f>IF(ISBLANK(Table1[[#This Row],[Scale]]),
IF(Table1[[#This Row],[FIMS Scale]]="","",Table1[[#This Row],[FIMS Scale]]),
IF(Table1[[#This Row],[FIMS Scale]]="",1/Table1[[#This Row],[Scale]],Table1[[#This Row],[FIMS Scale]]/Table1[[#This Row],[Scale]]))</f>
        <v/>
      </c>
      <c r="K551" s="7">
        <f>IF(Table1[[#This Row],[Address Original]]&gt;0,Table1[[#This Row],[Address Original]]-40001,"")</f>
        <v>1351</v>
      </c>
      <c r="L551" s="1">
        <v>41352</v>
      </c>
      <c r="M551" s="1" t="s">
        <v>32</v>
      </c>
      <c r="O551" s="1"/>
      <c r="P551" s="5" t="s">
        <v>2423</v>
      </c>
      <c r="Q551" s="5"/>
      <c r="R551" s="5"/>
      <c r="S551" s="5"/>
      <c r="T551" s="5"/>
      <c r="U551" s="5"/>
      <c r="V551" s="5"/>
      <c r="W551" s="5"/>
      <c r="X551" s="5"/>
      <c r="Y551" s="5"/>
      <c r="Z551" s="5"/>
      <c r="AA551" s="5"/>
      <c r="AB551" s="7" t="s">
        <v>2585</v>
      </c>
      <c r="AC551" s="5" t="s">
        <v>1537</v>
      </c>
      <c r="AD551" s="1" t="s">
        <v>31</v>
      </c>
      <c r="AE551" s="1" t="s">
        <v>1613</v>
      </c>
      <c r="AL551"/>
    </row>
    <row r="552" spans="1:38" ht="15" customHeight="1" x14ac:dyDescent="0.3">
      <c r="A552" s="1" t="s">
        <v>1538</v>
      </c>
      <c r="D552" s="1" t="s">
        <v>30</v>
      </c>
      <c r="F552" s="1">
        <v>1</v>
      </c>
      <c r="H552" s="1" t="str">
        <f>IF(OR(Table1[[#This Row],[Unit]]="W",Table1[[#This Row],[Unit]]="VAR",Table1[[#This Row],[Unit]]="VA",Table1[[#This Row],[Unit]]="Wh"),1000,
IF(OR(Table1[[#This Row],[Unit]]="MW",Table1[[#This Row],[Unit]]="MVAR",Table1[[#This Row],[Unit]]="MVA",Table1[[#This Row],[Unit]]="MWh",Table1[[#This Row],[Unit]]="kV"),0.001,
IF(OR(Table1[[#This Row],[Unit]]="mA",Table1[[#This Row],[Unit]]="mV"),1000,"")))</f>
        <v/>
      </c>
      <c r="J552" s="1" t="str">
        <f>IF(ISBLANK(Table1[[#This Row],[Scale]]),
IF(Table1[[#This Row],[FIMS Scale]]="","",Table1[[#This Row],[FIMS Scale]]),
IF(Table1[[#This Row],[FIMS Scale]]="",1/Table1[[#This Row],[Scale]],Table1[[#This Row],[FIMS Scale]]/Table1[[#This Row],[Scale]]))</f>
        <v/>
      </c>
      <c r="K552" s="7">
        <f>IF(Table1[[#This Row],[Address Original]]&gt;0,Table1[[#This Row],[Address Original]]-40001,"")</f>
        <v>1352</v>
      </c>
      <c r="L552" s="1">
        <v>41353</v>
      </c>
      <c r="M552" s="1" t="s">
        <v>32</v>
      </c>
      <c r="O552" s="1"/>
      <c r="P552" s="5" t="s">
        <v>2424</v>
      </c>
      <c r="Q552" s="5"/>
      <c r="R552" s="5"/>
      <c r="S552" s="5"/>
      <c r="T552" s="5"/>
      <c r="U552" s="5"/>
      <c r="V552" s="5"/>
      <c r="W552" s="5"/>
      <c r="X552" s="5"/>
      <c r="Y552" s="5"/>
      <c r="Z552" s="5"/>
      <c r="AA552" s="5"/>
      <c r="AB552" s="7" t="s">
        <v>2585</v>
      </c>
      <c r="AC552" s="5" t="s">
        <v>1539</v>
      </c>
      <c r="AD552" s="1" t="s">
        <v>31</v>
      </c>
      <c r="AE552" s="1" t="s">
        <v>1614</v>
      </c>
      <c r="AL552"/>
    </row>
    <row r="553" spans="1:38" ht="15" customHeight="1" x14ac:dyDescent="0.3">
      <c r="A553" s="1" t="s">
        <v>1540</v>
      </c>
      <c r="C553" s="1" t="s">
        <v>1595</v>
      </c>
      <c r="D553" s="1" t="s">
        <v>30</v>
      </c>
      <c r="F553" s="1">
        <v>1</v>
      </c>
      <c r="H553" s="1" t="str">
        <f>IF(OR(Table1[[#This Row],[Unit]]="W",Table1[[#This Row],[Unit]]="VAR",Table1[[#This Row],[Unit]]="VA",Table1[[#This Row],[Unit]]="Wh"),1000,
IF(OR(Table1[[#This Row],[Unit]]="MW",Table1[[#This Row],[Unit]]="MVAR",Table1[[#This Row],[Unit]]="MVA",Table1[[#This Row],[Unit]]="MWh",Table1[[#This Row],[Unit]]="kV"),0.001,
IF(OR(Table1[[#This Row],[Unit]]="mA",Table1[[#This Row],[Unit]]="mV"),1000,"")))</f>
        <v/>
      </c>
      <c r="J553" s="1" t="str">
        <f>IF(ISBLANK(Table1[[#This Row],[Scale]]),
IF(Table1[[#This Row],[FIMS Scale]]="","",Table1[[#This Row],[FIMS Scale]]),
IF(Table1[[#This Row],[FIMS Scale]]="",1/Table1[[#This Row],[Scale]],Table1[[#This Row],[FIMS Scale]]/Table1[[#This Row],[Scale]]))</f>
        <v/>
      </c>
      <c r="K553" s="7">
        <f>IF(Table1[[#This Row],[Address Original]]&gt;0,Table1[[#This Row],[Address Original]]-40001,"")</f>
        <v>1353</v>
      </c>
      <c r="L553" s="1">
        <v>41354</v>
      </c>
      <c r="M553" s="1" t="s">
        <v>32</v>
      </c>
      <c r="O553" s="1"/>
      <c r="P553" s="5" t="s">
        <v>2425</v>
      </c>
      <c r="Q553" s="5"/>
      <c r="R553" s="5"/>
      <c r="S553" s="5"/>
      <c r="T553" s="5"/>
      <c r="U553" s="5"/>
      <c r="V553" s="5"/>
      <c r="W553" s="5"/>
      <c r="X553" s="5"/>
      <c r="Y553" s="5"/>
      <c r="Z553" s="5"/>
      <c r="AA553" s="5"/>
      <c r="AB553" s="7" t="s">
        <v>2585</v>
      </c>
      <c r="AC553" s="5" t="s">
        <v>1829</v>
      </c>
      <c r="AD553" s="1" t="s">
        <v>31</v>
      </c>
      <c r="AE553" s="1" t="s">
        <v>1615</v>
      </c>
      <c r="AL553"/>
    </row>
    <row r="554" spans="1:38" ht="15" customHeight="1" x14ac:dyDescent="0.3">
      <c r="A554" s="1" t="s">
        <v>1542</v>
      </c>
      <c r="C554" s="1" t="s">
        <v>1596</v>
      </c>
      <c r="D554" s="1" t="s">
        <v>30</v>
      </c>
      <c r="F554" s="1">
        <v>1</v>
      </c>
      <c r="H554" s="1" t="str">
        <f>IF(OR(Table1[[#This Row],[Unit]]="W",Table1[[#This Row],[Unit]]="VAR",Table1[[#This Row],[Unit]]="VA",Table1[[#This Row],[Unit]]="Wh"),1000,
IF(OR(Table1[[#This Row],[Unit]]="MW",Table1[[#This Row],[Unit]]="MVAR",Table1[[#This Row],[Unit]]="MVA",Table1[[#This Row],[Unit]]="MWh",Table1[[#This Row],[Unit]]="kV"),0.001,
IF(OR(Table1[[#This Row],[Unit]]="mA",Table1[[#This Row],[Unit]]="mV"),1000,"")))</f>
        <v/>
      </c>
      <c r="J554" s="1" t="str">
        <f>IF(ISBLANK(Table1[[#This Row],[Scale]]),
IF(Table1[[#This Row],[FIMS Scale]]="","",Table1[[#This Row],[FIMS Scale]]),
IF(Table1[[#This Row],[FIMS Scale]]="",1/Table1[[#This Row],[Scale]],Table1[[#This Row],[FIMS Scale]]/Table1[[#This Row],[Scale]]))</f>
        <v/>
      </c>
      <c r="K554" s="7">
        <f>IF(Table1[[#This Row],[Address Original]]&gt;0,Table1[[#This Row],[Address Original]]-40001,"")</f>
        <v>1354</v>
      </c>
      <c r="L554" s="1">
        <v>41355</v>
      </c>
      <c r="M554" s="1" t="s">
        <v>32</v>
      </c>
      <c r="O554" s="1"/>
      <c r="P554" s="5" t="s">
        <v>2426</v>
      </c>
      <c r="Q554" s="5"/>
      <c r="R554" s="5"/>
      <c r="S554" s="5"/>
      <c r="T554" s="5"/>
      <c r="U554" s="5"/>
      <c r="V554" s="5"/>
      <c r="W554" s="5"/>
      <c r="X554" s="5"/>
      <c r="Y554" s="5"/>
      <c r="Z554" s="5"/>
      <c r="AA554" s="5"/>
      <c r="AB554" s="7" t="s">
        <v>2585</v>
      </c>
      <c r="AC554" s="5" t="s">
        <v>1543</v>
      </c>
      <c r="AD554" s="1" t="s">
        <v>31</v>
      </c>
      <c r="AE554" s="1" t="s">
        <v>1616</v>
      </c>
      <c r="AL554"/>
    </row>
    <row r="555" spans="1:38" ht="15" customHeight="1" x14ac:dyDescent="0.3">
      <c r="A555" s="1" t="s">
        <v>1544</v>
      </c>
      <c r="D555" s="1" t="s">
        <v>30</v>
      </c>
      <c r="F555" s="1">
        <v>1</v>
      </c>
      <c r="H555" s="1" t="str">
        <f>IF(OR(Table1[[#This Row],[Unit]]="W",Table1[[#This Row],[Unit]]="VAR",Table1[[#This Row],[Unit]]="VA",Table1[[#This Row],[Unit]]="Wh"),1000,
IF(OR(Table1[[#This Row],[Unit]]="MW",Table1[[#This Row],[Unit]]="MVAR",Table1[[#This Row],[Unit]]="MVA",Table1[[#This Row],[Unit]]="MWh",Table1[[#This Row],[Unit]]="kV"),0.001,
IF(OR(Table1[[#This Row],[Unit]]="mA",Table1[[#This Row],[Unit]]="mV"),1000,"")))</f>
        <v/>
      </c>
      <c r="J555" s="1" t="str">
        <f>IF(ISBLANK(Table1[[#This Row],[Scale]]),
IF(Table1[[#This Row],[FIMS Scale]]="","",Table1[[#This Row],[FIMS Scale]]),
IF(Table1[[#This Row],[FIMS Scale]]="",1/Table1[[#This Row],[Scale]],Table1[[#This Row],[FIMS Scale]]/Table1[[#This Row],[Scale]]))</f>
        <v/>
      </c>
      <c r="K555" s="7">
        <f>IF(Table1[[#This Row],[Address Original]]&gt;0,Table1[[#This Row],[Address Original]]-40001,"")</f>
        <v>1355</v>
      </c>
      <c r="L555" s="1">
        <v>41356</v>
      </c>
      <c r="M555" s="1" t="s">
        <v>32</v>
      </c>
      <c r="O555" s="1"/>
      <c r="P555" s="5" t="s">
        <v>2427</v>
      </c>
      <c r="Q555" s="5"/>
      <c r="R555" s="5"/>
      <c r="S555" s="5"/>
      <c r="T555" s="5"/>
      <c r="U555" s="5"/>
      <c r="V555" s="5"/>
      <c r="W555" s="5"/>
      <c r="X555" s="5"/>
      <c r="Y555" s="5"/>
      <c r="Z555" s="5"/>
      <c r="AA555" s="5"/>
      <c r="AB555" s="7" t="s">
        <v>2585</v>
      </c>
      <c r="AC555" s="5" t="s">
        <v>1541</v>
      </c>
      <c r="AD555" s="1" t="s">
        <v>31</v>
      </c>
      <c r="AE555" s="1" t="s">
        <v>1617</v>
      </c>
      <c r="AL555"/>
    </row>
    <row r="556" spans="1:38" ht="15" customHeight="1" x14ac:dyDescent="0.3">
      <c r="A556" s="1" t="s">
        <v>1545</v>
      </c>
      <c r="C556" s="1" t="s">
        <v>1597</v>
      </c>
      <c r="D556" s="1" t="s">
        <v>30</v>
      </c>
      <c r="F556" s="1">
        <v>1</v>
      </c>
      <c r="H556" s="1" t="str">
        <f>IF(OR(Table1[[#This Row],[Unit]]="W",Table1[[#This Row],[Unit]]="VAR",Table1[[#This Row],[Unit]]="VA",Table1[[#This Row],[Unit]]="Wh"),1000,
IF(OR(Table1[[#This Row],[Unit]]="MW",Table1[[#This Row],[Unit]]="MVAR",Table1[[#This Row],[Unit]]="MVA",Table1[[#This Row],[Unit]]="MWh",Table1[[#This Row],[Unit]]="kV"),0.001,
IF(OR(Table1[[#This Row],[Unit]]="mA",Table1[[#This Row],[Unit]]="mV"),1000,"")))</f>
        <v/>
      </c>
      <c r="J556" s="1" t="str">
        <f>IF(ISBLANK(Table1[[#This Row],[Scale]]),
IF(Table1[[#This Row],[FIMS Scale]]="","",Table1[[#This Row],[FIMS Scale]]),
IF(Table1[[#This Row],[FIMS Scale]]="",1/Table1[[#This Row],[Scale]],Table1[[#This Row],[FIMS Scale]]/Table1[[#This Row],[Scale]]))</f>
        <v/>
      </c>
      <c r="K556" s="7">
        <f>IF(Table1[[#This Row],[Address Original]]&gt;0,Table1[[#This Row],[Address Original]]-40001,"")</f>
        <v>1356</v>
      </c>
      <c r="L556" s="1">
        <v>41357</v>
      </c>
      <c r="M556" s="1" t="s">
        <v>32</v>
      </c>
      <c r="O556" s="1"/>
      <c r="P556" s="5" t="s">
        <v>2428</v>
      </c>
      <c r="Q556" s="5"/>
      <c r="R556" s="5"/>
      <c r="S556" s="5"/>
      <c r="T556" s="5"/>
      <c r="U556" s="5"/>
      <c r="V556" s="5"/>
      <c r="W556" s="5"/>
      <c r="X556" s="5"/>
      <c r="Y556" s="5"/>
      <c r="Z556" s="5"/>
      <c r="AA556" s="5"/>
      <c r="AB556" s="7" t="s">
        <v>2585</v>
      </c>
      <c r="AC556" s="5" t="s">
        <v>1546</v>
      </c>
      <c r="AD556" s="1" t="s">
        <v>31</v>
      </c>
      <c r="AL556"/>
    </row>
    <row r="557" spans="1:38" ht="15" customHeight="1" x14ac:dyDescent="0.3">
      <c r="A557" s="1" t="s">
        <v>1547</v>
      </c>
      <c r="C557" s="1" t="s">
        <v>1598</v>
      </c>
      <c r="D557" s="1" t="s">
        <v>30</v>
      </c>
      <c r="F557" s="1">
        <v>1</v>
      </c>
      <c r="H557" s="1" t="str">
        <f>IF(OR(Table1[[#This Row],[Unit]]="W",Table1[[#This Row],[Unit]]="VAR",Table1[[#This Row],[Unit]]="VA",Table1[[#This Row],[Unit]]="Wh"),1000,
IF(OR(Table1[[#This Row],[Unit]]="MW",Table1[[#This Row],[Unit]]="MVAR",Table1[[#This Row],[Unit]]="MVA",Table1[[#This Row],[Unit]]="MWh",Table1[[#This Row],[Unit]]="kV"),0.001,
IF(OR(Table1[[#This Row],[Unit]]="mA",Table1[[#This Row],[Unit]]="mV"),1000,"")))</f>
        <v/>
      </c>
      <c r="J557" s="1" t="str">
        <f>IF(ISBLANK(Table1[[#This Row],[Scale]]),
IF(Table1[[#This Row],[FIMS Scale]]="","",Table1[[#This Row],[FIMS Scale]]),
IF(Table1[[#This Row],[FIMS Scale]]="",1/Table1[[#This Row],[Scale]],Table1[[#This Row],[FIMS Scale]]/Table1[[#This Row],[Scale]]))</f>
        <v/>
      </c>
      <c r="K557" s="7">
        <f>IF(Table1[[#This Row],[Address Original]]&gt;0,Table1[[#This Row],[Address Original]]-40001,"")</f>
        <v>1357</v>
      </c>
      <c r="L557" s="1">
        <v>41358</v>
      </c>
      <c r="M557" s="1" t="s">
        <v>32</v>
      </c>
      <c r="O557" s="1"/>
      <c r="P557" s="5" t="s">
        <v>2429</v>
      </c>
      <c r="Q557" s="5"/>
      <c r="R557" s="5"/>
      <c r="S557" s="5"/>
      <c r="T557" s="5"/>
      <c r="U557" s="5"/>
      <c r="V557" s="5"/>
      <c r="W557" s="5"/>
      <c r="X557" s="5"/>
      <c r="Y557" s="5"/>
      <c r="Z557" s="5"/>
      <c r="AA557" s="5"/>
      <c r="AB557" s="7" t="s">
        <v>2585</v>
      </c>
      <c r="AC557" s="5" t="s">
        <v>1548</v>
      </c>
      <c r="AD557" s="1" t="s">
        <v>31</v>
      </c>
      <c r="AL557"/>
    </row>
    <row r="558" spans="1:38" ht="15" customHeight="1" x14ac:dyDescent="0.3">
      <c r="A558" s="1" t="s">
        <v>1549</v>
      </c>
      <c r="D558" s="1" t="s">
        <v>30</v>
      </c>
      <c r="F558" s="1">
        <v>1</v>
      </c>
      <c r="H558" s="1" t="str">
        <f>IF(OR(Table1[[#This Row],[Unit]]="W",Table1[[#This Row],[Unit]]="VAR",Table1[[#This Row],[Unit]]="VA",Table1[[#This Row],[Unit]]="Wh"),1000,
IF(OR(Table1[[#This Row],[Unit]]="MW",Table1[[#This Row],[Unit]]="MVAR",Table1[[#This Row],[Unit]]="MVA",Table1[[#This Row],[Unit]]="MWh",Table1[[#This Row],[Unit]]="kV"),0.001,
IF(OR(Table1[[#This Row],[Unit]]="mA",Table1[[#This Row],[Unit]]="mV"),1000,"")))</f>
        <v/>
      </c>
      <c r="J558" s="1" t="str">
        <f>IF(ISBLANK(Table1[[#This Row],[Scale]]),
IF(Table1[[#This Row],[FIMS Scale]]="","",Table1[[#This Row],[FIMS Scale]]),
IF(Table1[[#This Row],[FIMS Scale]]="",1/Table1[[#This Row],[Scale]],Table1[[#This Row],[FIMS Scale]]/Table1[[#This Row],[Scale]]))</f>
        <v/>
      </c>
      <c r="K558" s="7">
        <f>IF(Table1[[#This Row],[Address Original]]&gt;0,Table1[[#This Row],[Address Original]]-40001,"")</f>
        <v>1358</v>
      </c>
      <c r="L558" s="1">
        <v>41359</v>
      </c>
      <c r="M558" s="1" t="s">
        <v>32</v>
      </c>
      <c r="O558" s="1"/>
      <c r="P558" s="5" t="s">
        <v>2430</v>
      </c>
      <c r="Q558" s="5"/>
      <c r="R558" s="5"/>
      <c r="S558" s="5"/>
      <c r="T558" s="5"/>
      <c r="U558" s="5"/>
      <c r="V558" s="5"/>
      <c r="W558" s="5"/>
      <c r="X558" s="5"/>
      <c r="Y558" s="5"/>
      <c r="Z558" s="5"/>
      <c r="AA558" s="5"/>
      <c r="AB558" s="7" t="s">
        <v>2585</v>
      </c>
      <c r="AC558" s="5" t="s">
        <v>1550</v>
      </c>
      <c r="AD558" s="1" t="s">
        <v>31</v>
      </c>
      <c r="AL558"/>
    </row>
    <row r="559" spans="1:38" ht="15" customHeight="1" x14ac:dyDescent="0.3">
      <c r="A559" s="1" t="s">
        <v>1551</v>
      </c>
      <c r="C559" s="1" t="s">
        <v>1599</v>
      </c>
      <c r="D559" s="1" t="s">
        <v>30</v>
      </c>
      <c r="F559" s="1">
        <v>1</v>
      </c>
      <c r="H559" s="1" t="str">
        <f>IF(OR(Table1[[#This Row],[Unit]]="W",Table1[[#This Row],[Unit]]="VAR",Table1[[#This Row],[Unit]]="VA",Table1[[#This Row],[Unit]]="Wh"),1000,
IF(OR(Table1[[#This Row],[Unit]]="MW",Table1[[#This Row],[Unit]]="MVAR",Table1[[#This Row],[Unit]]="MVA",Table1[[#This Row],[Unit]]="MWh",Table1[[#This Row],[Unit]]="kV"),0.001,
IF(OR(Table1[[#This Row],[Unit]]="mA",Table1[[#This Row],[Unit]]="mV"),1000,"")))</f>
        <v/>
      </c>
      <c r="J559" s="1" t="str">
        <f>IF(ISBLANK(Table1[[#This Row],[Scale]]),
IF(Table1[[#This Row],[FIMS Scale]]="","",Table1[[#This Row],[FIMS Scale]]),
IF(Table1[[#This Row],[FIMS Scale]]="",1/Table1[[#This Row],[Scale]],Table1[[#This Row],[FIMS Scale]]/Table1[[#This Row],[Scale]]))</f>
        <v/>
      </c>
      <c r="K559" s="7">
        <f>IF(Table1[[#This Row],[Address Original]]&gt;0,Table1[[#This Row],[Address Original]]-40001,"")</f>
        <v>1359</v>
      </c>
      <c r="L559" s="1">
        <v>41360</v>
      </c>
      <c r="M559" s="1" t="s">
        <v>32</v>
      </c>
      <c r="O559" s="1"/>
      <c r="P559" s="5" t="s">
        <v>2431</v>
      </c>
      <c r="Q559" s="5"/>
      <c r="R559" s="5"/>
      <c r="S559" s="5"/>
      <c r="T559" s="5"/>
      <c r="U559" s="5"/>
      <c r="V559" s="5"/>
      <c r="W559" s="5"/>
      <c r="X559" s="5"/>
      <c r="Y559" s="5"/>
      <c r="Z559" s="5"/>
      <c r="AA559" s="5"/>
      <c r="AB559" s="7" t="s">
        <v>2585</v>
      </c>
      <c r="AC559" s="5" t="s">
        <v>1552</v>
      </c>
      <c r="AD559" s="1" t="s">
        <v>31</v>
      </c>
      <c r="AL559"/>
    </row>
    <row r="560" spans="1:38" ht="15" customHeight="1" x14ac:dyDescent="0.3">
      <c r="A560" s="1" t="s">
        <v>1553</v>
      </c>
      <c r="C560" s="1" t="s">
        <v>1600</v>
      </c>
      <c r="D560" s="1" t="s">
        <v>30</v>
      </c>
      <c r="F560" s="1">
        <v>1</v>
      </c>
      <c r="H560" s="1" t="str">
        <f>IF(OR(Table1[[#This Row],[Unit]]="W",Table1[[#This Row],[Unit]]="VAR",Table1[[#This Row],[Unit]]="VA",Table1[[#This Row],[Unit]]="Wh"),1000,
IF(OR(Table1[[#This Row],[Unit]]="MW",Table1[[#This Row],[Unit]]="MVAR",Table1[[#This Row],[Unit]]="MVA",Table1[[#This Row],[Unit]]="MWh",Table1[[#This Row],[Unit]]="kV"),0.001,
IF(OR(Table1[[#This Row],[Unit]]="mA",Table1[[#This Row],[Unit]]="mV"),1000,"")))</f>
        <v/>
      </c>
      <c r="J560" s="1" t="str">
        <f>IF(ISBLANK(Table1[[#This Row],[Scale]]),
IF(Table1[[#This Row],[FIMS Scale]]="","",Table1[[#This Row],[FIMS Scale]]),
IF(Table1[[#This Row],[FIMS Scale]]="",1/Table1[[#This Row],[Scale]],Table1[[#This Row],[FIMS Scale]]/Table1[[#This Row],[Scale]]))</f>
        <v/>
      </c>
      <c r="K560" s="7">
        <f>IF(Table1[[#This Row],[Address Original]]&gt;0,Table1[[#This Row],[Address Original]]-40001,"")</f>
        <v>1360</v>
      </c>
      <c r="L560" s="1">
        <v>41361</v>
      </c>
      <c r="M560" s="1" t="s">
        <v>32</v>
      </c>
      <c r="O560" s="1"/>
      <c r="P560" s="5" t="s">
        <v>2432</v>
      </c>
      <c r="Q560" s="5"/>
      <c r="R560" s="5"/>
      <c r="S560" s="5"/>
      <c r="T560" s="5"/>
      <c r="U560" s="5"/>
      <c r="V560" s="5"/>
      <c r="W560" s="5"/>
      <c r="X560" s="5"/>
      <c r="Y560" s="5"/>
      <c r="Z560" s="5"/>
      <c r="AA560" s="5"/>
      <c r="AB560" s="7" t="s">
        <v>2585</v>
      </c>
      <c r="AC560" s="5" t="s">
        <v>1554</v>
      </c>
      <c r="AD560" s="1" t="s">
        <v>31</v>
      </c>
      <c r="AL560"/>
    </row>
    <row r="561" spans="1:38" ht="15" customHeight="1" x14ac:dyDescent="0.3">
      <c r="A561" s="1" t="s">
        <v>1555</v>
      </c>
      <c r="D561" s="1" t="s">
        <v>30</v>
      </c>
      <c r="F561" s="1">
        <v>1</v>
      </c>
      <c r="H561" s="1" t="str">
        <f>IF(OR(Table1[[#This Row],[Unit]]="W",Table1[[#This Row],[Unit]]="VAR",Table1[[#This Row],[Unit]]="VA",Table1[[#This Row],[Unit]]="Wh"),1000,
IF(OR(Table1[[#This Row],[Unit]]="MW",Table1[[#This Row],[Unit]]="MVAR",Table1[[#This Row],[Unit]]="MVA",Table1[[#This Row],[Unit]]="MWh",Table1[[#This Row],[Unit]]="kV"),0.001,
IF(OR(Table1[[#This Row],[Unit]]="mA",Table1[[#This Row],[Unit]]="mV"),1000,"")))</f>
        <v/>
      </c>
      <c r="J561" s="1" t="str">
        <f>IF(ISBLANK(Table1[[#This Row],[Scale]]),
IF(Table1[[#This Row],[FIMS Scale]]="","",Table1[[#This Row],[FIMS Scale]]),
IF(Table1[[#This Row],[FIMS Scale]]="",1/Table1[[#This Row],[Scale]],Table1[[#This Row],[FIMS Scale]]/Table1[[#This Row],[Scale]]))</f>
        <v/>
      </c>
      <c r="K561" s="7">
        <f>IF(Table1[[#This Row],[Address Original]]&gt;0,Table1[[#This Row],[Address Original]]-40001,"")</f>
        <v>1361</v>
      </c>
      <c r="L561" s="1">
        <v>41362</v>
      </c>
      <c r="M561" s="1" t="s">
        <v>32</v>
      </c>
      <c r="O561" s="1"/>
      <c r="P561" s="5" t="s">
        <v>2433</v>
      </c>
      <c r="Q561" s="5"/>
      <c r="R561" s="5"/>
      <c r="S561" s="5"/>
      <c r="T561" s="5"/>
      <c r="U561" s="5"/>
      <c r="V561" s="5"/>
      <c r="W561" s="5"/>
      <c r="X561" s="5"/>
      <c r="Y561" s="5"/>
      <c r="Z561" s="5"/>
      <c r="AA561" s="5"/>
      <c r="AB561" s="7" t="s">
        <v>2585</v>
      </c>
      <c r="AC561" s="5" t="s">
        <v>1556</v>
      </c>
      <c r="AD561" s="1" t="s">
        <v>31</v>
      </c>
      <c r="AL561"/>
    </row>
    <row r="562" spans="1:38" ht="15" customHeight="1" x14ac:dyDescent="0.3">
      <c r="A562" s="1" t="s">
        <v>1557</v>
      </c>
      <c r="C562" s="1" t="s">
        <v>1601</v>
      </c>
      <c r="D562" s="1" t="s">
        <v>30</v>
      </c>
      <c r="F562" s="1">
        <v>1</v>
      </c>
      <c r="H562" s="1" t="str">
        <f>IF(OR(Table1[[#This Row],[Unit]]="W",Table1[[#This Row],[Unit]]="VAR",Table1[[#This Row],[Unit]]="VA",Table1[[#This Row],[Unit]]="Wh"),1000,
IF(OR(Table1[[#This Row],[Unit]]="MW",Table1[[#This Row],[Unit]]="MVAR",Table1[[#This Row],[Unit]]="MVA",Table1[[#This Row],[Unit]]="MWh",Table1[[#This Row],[Unit]]="kV"),0.001,
IF(OR(Table1[[#This Row],[Unit]]="mA",Table1[[#This Row],[Unit]]="mV"),1000,"")))</f>
        <v/>
      </c>
      <c r="J562" s="1" t="str">
        <f>IF(ISBLANK(Table1[[#This Row],[Scale]]),
IF(Table1[[#This Row],[FIMS Scale]]="","",Table1[[#This Row],[FIMS Scale]]),
IF(Table1[[#This Row],[FIMS Scale]]="",1/Table1[[#This Row],[Scale]],Table1[[#This Row],[FIMS Scale]]/Table1[[#This Row],[Scale]]))</f>
        <v/>
      </c>
      <c r="K562" s="7">
        <f>IF(Table1[[#This Row],[Address Original]]&gt;0,Table1[[#This Row],[Address Original]]-40001,"")</f>
        <v>1362</v>
      </c>
      <c r="L562" s="1">
        <v>41363</v>
      </c>
      <c r="M562" s="1" t="s">
        <v>32</v>
      </c>
      <c r="O562" s="1"/>
      <c r="P562" s="5" t="s">
        <v>2434</v>
      </c>
      <c r="Q562" s="5"/>
      <c r="R562" s="5"/>
      <c r="S562" s="5"/>
      <c r="T562" s="5"/>
      <c r="U562" s="5"/>
      <c r="V562" s="5"/>
      <c r="W562" s="5"/>
      <c r="X562" s="5"/>
      <c r="Y562" s="5"/>
      <c r="Z562" s="5"/>
      <c r="AA562" s="5"/>
      <c r="AB562" s="7" t="s">
        <v>2585</v>
      </c>
      <c r="AC562" s="5" t="s">
        <v>1558</v>
      </c>
      <c r="AD562" s="1" t="s">
        <v>31</v>
      </c>
      <c r="AL562"/>
    </row>
    <row r="563" spans="1:38" ht="15" customHeight="1" x14ac:dyDescent="0.3">
      <c r="A563" s="1" t="s">
        <v>1559</v>
      </c>
      <c r="C563" s="1" t="s">
        <v>1602</v>
      </c>
      <c r="D563" s="1" t="s">
        <v>30</v>
      </c>
      <c r="F563" s="1">
        <v>1</v>
      </c>
      <c r="H563" s="1" t="str">
        <f>IF(OR(Table1[[#This Row],[Unit]]="W",Table1[[#This Row],[Unit]]="VAR",Table1[[#This Row],[Unit]]="VA",Table1[[#This Row],[Unit]]="Wh"),1000,
IF(OR(Table1[[#This Row],[Unit]]="MW",Table1[[#This Row],[Unit]]="MVAR",Table1[[#This Row],[Unit]]="MVA",Table1[[#This Row],[Unit]]="MWh",Table1[[#This Row],[Unit]]="kV"),0.001,
IF(OR(Table1[[#This Row],[Unit]]="mA",Table1[[#This Row],[Unit]]="mV"),1000,"")))</f>
        <v/>
      </c>
      <c r="J563" s="1" t="str">
        <f>IF(ISBLANK(Table1[[#This Row],[Scale]]),
IF(Table1[[#This Row],[FIMS Scale]]="","",Table1[[#This Row],[FIMS Scale]]),
IF(Table1[[#This Row],[FIMS Scale]]="",1/Table1[[#This Row],[Scale]],Table1[[#This Row],[FIMS Scale]]/Table1[[#This Row],[Scale]]))</f>
        <v/>
      </c>
      <c r="K563" s="7">
        <f>IF(Table1[[#This Row],[Address Original]]&gt;0,Table1[[#This Row],[Address Original]]-40001,"")</f>
        <v>1363</v>
      </c>
      <c r="L563" s="1">
        <v>41364</v>
      </c>
      <c r="M563" s="1" t="s">
        <v>32</v>
      </c>
      <c r="O563" s="1"/>
      <c r="P563" s="5" t="s">
        <v>2435</v>
      </c>
      <c r="Q563" s="5"/>
      <c r="R563" s="5"/>
      <c r="S563" s="5"/>
      <c r="T563" s="5"/>
      <c r="U563" s="5"/>
      <c r="V563" s="5"/>
      <c r="W563" s="5"/>
      <c r="X563" s="5"/>
      <c r="Y563" s="5"/>
      <c r="Z563" s="5"/>
      <c r="AA563" s="5"/>
      <c r="AB563" s="7" t="s">
        <v>2585</v>
      </c>
      <c r="AC563" s="5" t="s">
        <v>1560</v>
      </c>
      <c r="AD563" s="1" t="s">
        <v>31</v>
      </c>
      <c r="AL563"/>
    </row>
    <row r="564" spans="1:38" ht="15" customHeight="1" x14ac:dyDescent="0.3">
      <c r="A564" s="1" t="s">
        <v>1561</v>
      </c>
      <c r="D564" s="1" t="s">
        <v>30</v>
      </c>
      <c r="F564" s="1">
        <v>1</v>
      </c>
      <c r="H564" s="1" t="str">
        <f>IF(OR(Table1[[#This Row],[Unit]]="W",Table1[[#This Row],[Unit]]="VAR",Table1[[#This Row],[Unit]]="VA",Table1[[#This Row],[Unit]]="Wh"),1000,
IF(OR(Table1[[#This Row],[Unit]]="MW",Table1[[#This Row],[Unit]]="MVAR",Table1[[#This Row],[Unit]]="MVA",Table1[[#This Row],[Unit]]="MWh",Table1[[#This Row],[Unit]]="kV"),0.001,
IF(OR(Table1[[#This Row],[Unit]]="mA",Table1[[#This Row],[Unit]]="mV"),1000,"")))</f>
        <v/>
      </c>
      <c r="J564" s="1" t="str">
        <f>IF(ISBLANK(Table1[[#This Row],[Scale]]),
IF(Table1[[#This Row],[FIMS Scale]]="","",Table1[[#This Row],[FIMS Scale]]),
IF(Table1[[#This Row],[FIMS Scale]]="",1/Table1[[#This Row],[Scale]],Table1[[#This Row],[FIMS Scale]]/Table1[[#This Row],[Scale]]))</f>
        <v/>
      </c>
      <c r="K564" s="7">
        <f>IF(Table1[[#This Row],[Address Original]]&gt;0,Table1[[#This Row],[Address Original]]-40001,"")</f>
        <v>1364</v>
      </c>
      <c r="L564" s="1">
        <v>41365</v>
      </c>
      <c r="M564" s="1" t="s">
        <v>32</v>
      </c>
      <c r="O564" s="1"/>
      <c r="P564" s="5" t="s">
        <v>2436</v>
      </c>
      <c r="Q564" s="5"/>
      <c r="R564" s="5"/>
      <c r="S564" s="5"/>
      <c r="T564" s="5"/>
      <c r="U564" s="5"/>
      <c r="V564" s="5"/>
      <c r="W564" s="5"/>
      <c r="X564" s="5"/>
      <c r="Y564" s="5"/>
      <c r="Z564" s="5"/>
      <c r="AA564" s="5"/>
      <c r="AB564" s="7" t="s">
        <v>2585</v>
      </c>
      <c r="AC564" s="5" t="s">
        <v>1562</v>
      </c>
      <c r="AD564" s="1" t="s">
        <v>31</v>
      </c>
      <c r="AL564"/>
    </row>
    <row r="565" spans="1:38" ht="15" customHeight="1" x14ac:dyDescent="0.3">
      <c r="A565" s="1" t="s">
        <v>1563</v>
      </c>
      <c r="C565" s="1" t="s">
        <v>1603</v>
      </c>
      <c r="D565" s="1" t="s">
        <v>30</v>
      </c>
      <c r="F565" s="1">
        <v>1</v>
      </c>
      <c r="H565" s="1" t="str">
        <f>IF(OR(Table1[[#This Row],[Unit]]="W",Table1[[#This Row],[Unit]]="VAR",Table1[[#This Row],[Unit]]="VA",Table1[[#This Row],[Unit]]="Wh"),1000,
IF(OR(Table1[[#This Row],[Unit]]="MW",Table1[[#This Row],[Unit]]="MVAR",Table1[[#This Row],[Unit]]="MVA",Table1[[#This Row],[Unit]]="MWh",Table1[[#This Row],[Unit]]="kV"),0.001,
IF(OR(Table1[[#This Row],[Unit]]="mA",Table1[[#This Row],[Unit]]="mV"),1000,"")))</f>
        <v/>
      </c>
      <c r="J565" s="1" t="str">
        <f>IF(ISBLANK(Table1[[#This Row],[Scale]]),
IF(Table1[[#This Row],[FIMS Scale]]="","",Table1[[#This Row],[FIMS Scale]]),
IF(Table1[[#This Row],[FIMS Scale]]="",1/Table1[[#This Row],[Scale]],Table1[[#This Row],[FIMS Scale]]/Table1[[#This Row],[Scale]]))</f>
        <v/>
      </c>
      <c r="K565" s="7">
        <f>IF(Table1[[#This Row],[Address Original]]&gt;0,Table1[[#This Row],[Address Original]]-40001,"")</f>
        <v>1365</v>
      </c>
      <c r="L565" s="1">
        <v>41366</v>
      </c>
      <c r="M565" s="1" t="s">
        <v>32</v>
      </c>
      <c r="O565" s="1"/>
      <c r="P565" s="5" t="s">
        <v>2437</v>
      </c>
      <c r="Q565" s="5"/>
      <c r="R565" s="5"/>
      <c r="S565" s="5"/>
      <c r="T565" s="5"/>
      <c r="U565" s="5"/>
      <c r="V565" s="5"/>
      <c r="W565" s="5"/>
      <c r="X565" s="5"/>
      <c r="Y565" s="5"/>
      <c r="Z565" s="5"/>
      <c r="AA565" s="5"/>
      <c r="AB565" s="7" t="s">
        <v>2585</v>
      </c>
      <c r="AC565" s="5" t="s">
        <v>1564</v>
      </c>
      <c r="AD565" s="1" t="s">
        <v>31</v>
      </c>
      <c r="AL565"/>
    </row>
    <row r="566" spans="1:38" ht="15" customHeight="1" x14ac:dyDescent="0.3">
      <c r="A566" s="1" t="s">
        <v>1565</v>
      </c>
      <c r="C566" s="1" t="s">
        <v>1604</v>
      </c>
      <c r="D566" s="1" t="s">
        <v>30</v>
      </c>
      <c r="F566" s="1">
        <v>1</v>
      </c>
      <c r="H566" s="1" t="str">
        <f>IF(OR(Table1[[#This Row],[Unit]]="W",Table1[[#This Row],[Unit]]="VAR",Table1[[#This Row],[Unit]]="VA",Table1[[#This Row],[Unit]]="Wh"),1000,
IF(OR(Table1[[#This Row],[Unit]]="MW",Table1[[#This Row],[Unit]]="MVAR",Table1[[#This Row],[Unit]]="MVA",Table1[[#This Row],[Unit]]="MWh",Table1[[#This Row],[Unit]]="kV"),0.001,
IF(OR(Table1[[#This Row],[Unit]]="mA",Table1[[#This Row],[Unit]]="mV"),1000,"")))</f>
        <v/>
      </c>
      <c r="J566" s="1" t="str">
        <f>IF(ISBLANK(Table1[[#This Row],[Scale]]),
IF(Table1[[#This Row],[FIMS Scale]]="","",Table1[[#This Row],[FIMS Scale]]),
IF(Table1[[#This Row],[FIMS Scale]]="",1/Table1[[#This Row],[Scale]],Table1[[#This Row],[FIMS Scale]]/Table1[[#This Row],[Scale]]))</f>
        <v/>
      </c>
      <c r="K566" s="7">
        <f>IF(Table1[[#This Row],[Address Original]]&gt;0,Table1[[#This Row],[Address Original]]-40001,"")</f>
        <v>1366</v>
      </c>
      <c r="L566" s="1">
        <v>41367</v>
      </c>
      <c r="M566" s="1" t="s">
        <v>32</v>
      </c>
      <c r="O566" s="1"/>
      <c r="P566" s="5" t="s">
        <v>2438</v>
      </c>
      <c r="Q566" s="5"/>
      <c r="R566" s="5"/>
      <c r="S566" s="5"/>
      <c r="T566" s="5"/>
      <c r="U566" s="5"/>
      <c r="V566" s="5"/>
      <c r="W566" s="5"/>
      <c r="X566" s="5"/>
      <c r="Y566" s="5"/>
      <c r="Z566" s="5"/>
      <c r="AA566" s="5"/>
      <c r="AB566" s="7" t="s">
        <v>2585</v>
      </c>
      <c r="AC566" s="5" t="s">
        <v>1566</v>
      </c>
      <c r="AD566" s="1" t="s">
        <v>31</v>
      </c>
      <c r="AL566"/>
    </row>
    <row r="567" spans="1:38" ht="15" customHeight="1" x14ac:dyDescent="0.3">
      <c r="A567" s="1" t="s">
        <v>1567</v>
      </c>
      <c r="D567" s="1" t="s">
        <v>30</v>
      </c>
      <c r="F567" s="1">
        <v>1</v>
      </c>
      <c r="H567" s="1" t="str">
        <f>IF(OR(Table1[[#This Row],[Unit]]="W",Table1[[#This Row],[Unit]]="VAR",Table1[[#This Row],[Unit]]="VA",Table1[[#This Row],[Unit]]="Wh"),1000,
IF(OR(Table1[[#This Row],[Unit]]="MW",Table1[[#This Row],[Unit]]="MVAR",Table1[[#This Row],[Unit]]="MVA",Table1[[#This Row],[Unit]]="MWh",Table1[[#This Row],[Unit]]="kV"),0.001,
IF(OR(Table1[[#This Row],[Unit]]="mA",Table1[[#This Row],[Unit]]="mV"),1000,"")))</f>
        <v/>
      </c>
      <c r="J567" s="1" t="str">
        <f>IF(ISBLANK(Table1[[#This Row],[Scale]]),
IF(Table1[[#This Row],[FIMS Scale]]="","",Table1[[#This Row],[FIMS Scale]]),
IF(Table1[[#This Row],[FIMS Scale]]="",1/Table1[[#This Row],[Scale]],Table1[[#This Row],[FIMS Scale]]/Table1[[#This Row],[Scale]]))</f>
        <v/>
      </c>
      <c r="K567" s="7">
        <f>IF(Table1[[#This Row],[Address Original]]&gt;0,Table1[[#This Row],[Address Original]]-40001,"")</f>
        <v>1367</v>
      </c>
      <c r="L567" s="1">
        <v>41368</v>
      </c>
      <c r="M567" s="1" t="s">
        <v>32</v>
      </c>
      <c r="O567" s="1"/>
      <c r="P567" s="5" t="s">
        <v>2439</v>
      </c>
      <c r="Q567" s="5"/>
      <c r="R567" s="5"/>
      <c r="S567" s="5"/>
      <c r="T567" s="5"/>
      <c r="U567" s="5"/>
      <c r="V567" s="5"/>
      <c r="W567" s="5"/>
      <c r="X567" s="5"/>
      <c r="Y567" s="5"/>
      <c r="Z567" s="5"/>
      <c r="AA567" s="5"/>
      <c r="AB567" s="7" t="s">
        <v>2585</v>
      </c>
      <c r="AC567" s="5" t="s">
        <v>1568</v>
      </c>
      <c r="AD567" s="1" t="s">
        <v>31</v>
      </c>
      <c r="AL567"/>
    </row>
    <row r="568" spans="1:38" ht="15" customHeight="1" x14ac:dyDescent="0.3">
      <c r="A568" s="1" t="s">
        <v>1569</v>
      </c>
      <c r="C568" s="1" t="s">
        <v>1605</v>
      </c>
      <c r="D568" s="1" t="s">
        <v>30</v>
      </c>
      <c r="F568" s="1">
        <v>1</v>
      </c>
      <c r="H568" s="1" t="str">
        <f>IF(OR(Table1[[#This Row],[Unit]]="W",Table1[[#This Row],[Unit]]="VAR",Table1[[#This Row],[Unit]]="VA",Table1[[#This Row],[Unit]]="Wh"),1000,
IF(OR(Table1[[#This Row],[Unit]]="MW",Table1[[#This Row],[Unit]]="MVAR",Table1[[#This Row],[Unit]]="MVA",Table1[[#This Row],[Unit]]="MWh",Table1[[#This Row],[Unit]]="kV"),0.001,
IF(OR(Table1[[#This Row],[Unit]]="mA",Table1[[#This Row],[Unit]]="mV"),1000,"")))</f>
        <v/>
      </c>
      <c r="J568" s="1" t="str">
        <f>IF(ISBLANK(Table1[[#This Row],[Scale]]),
IF(Table1[[#This Row],[FIMS Scale]]="","",Table1[[#This Row],[FIMS Scale]]),
IF(Table1[[#This Row],[FIMS Scale]]="",1/Table1[[#This Row],[Scale]],Table1[[#This Row],[FIMS Scale]]/Table1[[#This Row],[Scale]]))</f>
        <v/>
      </c>
      <c r="K568" s="7">
        <f>IF(Table1[[#This Row],[Address Original]]&gt;0,Table1[[#This Row],[Address Original]]-40001,"")</f>
        <v>1368</v>
      </c>
      <c r="L568" s="1">
        <v>41369</v>
      </c>
      <c r="M568" s="1" t="s">
        <v>32</v>
      </c>
      <c r="O568" s="1"/>
      <c r="P568" s="5" t="s">
        <v>2440</v>
      </c>
      <c r="Q568" s="5"/>
      <c r="R568" s="5"/>
      <c r="S568" s="5"/>
      <c r="T568" s="5"/>
      <c r="U568" s="5"/>
      <c r="V568" s="5"/>
      <c r="W568" s="5"/>
      <c r="X568" s="5"/>
      <c r="Y568" s="5"/>
      <c r="Z568" s="5"/>
      <c r="AA568" s="5"/>
      <c r="AB568" s="7" t="s">
        <v>2585</v>
      </c>
      <c r="AC568" s="5" t="s">
        <v>1570</v>
      </c>
      <c r="AD568" s="1" t="s">
        <v>31</v>
      </c>
      <c r="AL568"/>
    </row>
    <row r="569" spans="1:38" ht="15" customHeight="1" x14ac:dyDescent="0.3">
      <c r="A569" s="1" t="s">
        <v>1571</v>
      </c>
      <c r="C569" s="1" t="s">
        <v>1606</v>
      </c>
      <c r="D569" s="1" t="s">
        <v>30</v>
      </c>
      <c r="F569" s="1">
        <v>1</v>
      </c>
      <c r="H569" s="1" t="str">
        <f>IF(OR(Table1[[#This Row],[Unit]]="W",Table1[[#This Row],[Unit]]="VAR",Table1[[#This Row],[Unit]]="VA",Table1[[#This Row],[Unit]]="Wh"),1000,
IF(OR(Table1[[#This Row],[Unit]]="MW",Table1[[#This Row],[Unit]]="MVAR",Table1[[#This Row],[Unit]]="MVA",Table1[[#This Row],[Unit]]="MWh",Table1[[#This Row],[Unit]]="kV"),0.001,
IF(OR(Table1[[#This Row],[Unit]]="mA",Table1[[#This Row],[Unit]]="mV"),1000,"")))</f>
        <v/>
      </c>
      <c r="J569" s="1" t="str">
        <f>IF(ISBLANK(Table1[[#This Row],[Scale]]),
IF(Table1[[#This Row],[FIMS Scale]]="","",Table1[[#This Row],[FIMS Scale]]),
IF(Table1[[#This Row],[FIMS Scale]]="",1/Table1[[#This Row],[Scale]],Table1[[#This Row],[FIMS Scale]]/Table1[[#This Row],[Scale]]))</f>
        <v/>
      </c>
      <c r="K569" s="7">
        <f>IF(Table1[[#This Row],[Address Original]]&gt;0,Table1[[#This Row],[Address Original]]-40001,"")</f>
        <v>1369</v>
      </c>
      <c r="L569" s="1">
        <v>41370</v>
      </c>
      <c r="M569" s="1" t="s">
        <v>32</v>
      </c>
      <c r="O569" s="1"/>
      <c r="P569" s="5" t="s">
        <v>2441</v>
      </c>
      <c r="Q569" s="5"/>
      <c r="R569" s="5"/>
      <c r="S569" s="5"/>
      <c r="T569" s="5"/>
      <c r="U569" s="5"/>
      <c r="V569" s="5"/>
      <c r="W569" s="5"/>
      <c r="X569" s="5"/>
      <c r="Y569" s="5"/>
      <c r="Z569" s="5"/>
      <c r="AA569" s="5"/>
      <c r="AB569" s="7" t="s">
        <v>2585</v>
      </c>
      <c r="AC569" s="5" t="s">
        <v>1572</v>
      </c>
      <c r="AD569" s="1" t="s">
        <v>31</v>
      </c>
      <c r="AL569"/>
    </row>
    <row r="570" spans="1:38" ht="15" customHeight="1" x14ac:dyDescent="0.3">
      <c r="A570" s="1" t="s">
        <v>1573</v>
      </c>
      <c r="D570" s="1" t="s">
        <v>30</v>
      </c>
      <c r="F570" s="1">
        <v>1</v>
      </c>
      <c r="H570" s="1" t="str">
        <f>IF(OR(Table1[[#This Row],[Unit]]="W",Table1[[#This Row],[Unit]]="VAR",Table1[[#This Row],[Unit]]="VA",Table1[[#This Row],[Unit]]="Wh"),1000,
IF(OR(Table1[[#This Row],[Unit]]="MW",Table1[[#This Row],[Unit]]="MVAR",Table1[[#This Row],[Unit]]="MVA",Table1[[#This Row],[Unit]]="MWh",Table1[[#This Row],[Unit]]="kV"),0.001,
IF(OR(Table1[[#This Row],[Unit]]="mA",Table1[[#This Row],[Unit]]="mV"),1000,"")))</f>
        <v/>
      </c>
      <c r="J570" s="1" t="str">
        <f>IF(ISBLANK(Table1[[#This Row],[Scale]]),
IF(Table1[[#This Row],[FIMS Scale]]="","",Table1[[#This Row],[FIMS Scale]]),
IF(Table1[[#This Row],[FIMS Scale]]="",1/Table1[[#This Row],[Scale]],Table1[[#This Row],[FIMS Scale]]/Table1[[#This Row],[Scale]]))</f>
        <v/>
      </c>
      <c r="K570" s="7">
        <f>IF(Table1[[#This Row],[Address Original]]&gt;0,Table1[[#This Row],[Address Original]]-40001,"")</f>
        <v>1370</v>
      </c>
      <c r="L570" s="1">
        <v>41371</v>
      </c>
      <c r="M570" s="1" t="s">
        <v>32</v>
      </c>
      <c r="O570" s="1"/>
      <c r="P570" s="5" t="s">
        <v>2442</v>
      </c>
      <c r="Q570" s="5"/>
      <c r="R570" s="5"/>
      <c r="S570" s="5"/>
      <c r="T570" s="5"/>
      <c r="U570" s="5"/>
      <c r="V570" s="5"/>
      <c r="W570" s="5"/>
      <c r="X570" s="5"/>
      <c r="Y570" s="5"/>
      <c r="Z570" s="5"/>
      <c r="AA570" s="5"/>
      <c r="AB570" s="7" t="s">
        <v>2585</v>
      </c>
      <c r="AC570" s="5" t="s">
        <v>1574</v>
      </c>
      <c r="AD570" s="1" t="s">
        <v>31</v>
      </c>
      <c r="AL570"/>
    </row>
    <row r="571" spans="1:38" ht="15" customHeight="1" x14ac:dyDescent="0.3">
      <c r="A571" s="1" t="s">
        <v>1575</v>
      </c>
      <c r="C571" s="1" t="s">
        <v>1607</v>
      </c>
      <c r="D571" s="1" t="s">
        <v>30</v>
      </c>
      <c r="F571" s="1">
        <v>1</v>
      </c>
      <c r="H571" s="1" t="str">
        <f>IF(OR(Table1[[#This Row],[Unit]]="W",Table1[[#This Row],[Unit]]="VAR",Table1[[#This Row],[Unit]]="VA",Table1[[#This Row],[Unit]]="Wh"),1000,
IF(OR(Table1[[#This Row],[Unit]]="MW",Table1[[#This Row],[Unit]]="MVAR",Table1[[#This Row],[Unit]]="MVA",Table1[[#This Row],[Unit]]="MWh",Table1[[#This Row],[Unit]]="kV"),0.001,
IF(OR(Table1[[#This Row],[Unit]]="mA",Table1[[#This Row],[Unit]]="mV"),1000,"")))</f>
        <v/>
      </c>
      <c r="J571" s="1" t="str">
        <f>IF(ISBLANK(Table1[[#This Row],[Scale]]),
IF(Table1[[#This Row],[FIMS Scale]]="","",Table1[[#This Row],[FIMS Scale]]),
IF(Table1[[#This Row],[FIMS Scale]]="",1/Table1[[#This Row],[Scale]],Table1[[#This Row],[FIMS Scale]]/Table1[[#This Row],[Scale]]))</f>
        <v/>
      </c>
      <c r="K571" s="7">
        <f>IF(Table1[[#This Row],[Address Original]]&gt;0,Table1[[#This Row],[Address Original]]-40001,"")</f>
        <v>1371</v>
      </c>
      <c r="L571" s="1">
        <v>41372</v>
      </c>
      <c r="M571" s="1" t="s">
        <v>32</v>
      </c>
      <c r="O571" s="1"/>
      <c r="P571" s="5" t="s">
        <v>2443</v>
      </c>
      <c r="Q571" s="5"/>
      <c r="R571" s="5"/>
      <c r="S571" s="5"/>
      <c r="T571" s="5"/>
      <c r="U571" s="5"/>
      <c r="V571" s="5"/>
      <c r="W571" s="5"/>
      <c r="X571" s="5"/>
      <c r="Y571" s="5"/>
      <c r="Z571" s="5"/>
      <c r="AA571" s="5"/>
      <c r="AB571" s="7" t="s">
        <v>2585</v>
      </c>
      <c r="AC571" s="5" t="s">
        <v>1576</v>
      </c>
      <c r="AD571" s="1" t="s">
        <v>31</v>
      </c>
      <c r="AL571"/>
    </row>
    <row r="572" spans="1:38" ht="15" customHeight="1" x14ac:dyDescent="0.3">
      <c r="A572" s="1" t="s">
        <v>1577</v>
      </c>
      <c r="C572" s="1" t="s">
        <v>1608</v>
      </c>
      <c r="D572" s="1" t="s">
        <v>30</v>
      </c>
      <c r="F572" s="1">
        <v>1</v>
      </c>
      <c r="H572" s="1" t="str">
        <f>IF(OR(Table1[[#This Row],[Unit]]="W",Table1[[#This Row],[Unit]]="VAR",Table1[[#This Row],[Unit]]="VA",Table1[[#This Row],[Unit]]="Wh"),1000,
IF(OR(Table1[[#This Row],[Unit]]="MW",Table1[[#This Row],[Unit]]="MVAR",Table1[[#This Row],[Unit]]="MVA",Table1[[#This Row],[Unit]]="MWh",Table1[[#This Row],[Unit]]="kV"),0.001,
IF(OR(Table1[[#This Row],[Unit]]="mA",Table1[[#This Row],[Unit]]="mV"),1000,"")))</f>
        <v/>
      </c>
      <c r="J572" s="1" t="str">
        <f>IF(ISBLANK(Table1[[#This Row],[Scale]]),
IF(Table1[[#This Row],[FIMS Scale]]="","",Table1[[#This Row],[FIMS Scale]]),
IF(Table1[[#This Row],[FIMS Scale]]="",1/Table1[[#This Row],[Scale]],Table1[[#This Row],[FIMS Scale]]/Table1[[#This Row],[Scale]]))</f>
        <v/>
      </c>
      <c r="K572" s="7">
        <f>IF(Table1[[#This Row],[Address Original]]&gt;0,Table1[[#This Row],[Address Original]]-40001,"")</f>
        <v>1372</v>
      </c>
      <c r="L572" s="1">
        <v>41373</v>
      </c>
      <c r="M572" s="1" t="s">
        <v>32</v>
      </c>
      <c r="O572" s="1"/>
      <c r="P572" s="5" t="s">
        <v>2444</v>
      </c>
      <c r="Q572" s="5"/>
      <c r="R572" s="5"/>
      <c r="S572" s="5"/>
      <c r="T572" s="5"/>
      <c r="U572" s="5"/>
      <c r="V572" s="5"/>
      <c r="W572" s="5"/>
      <c r="X572" s="5"/>
      <c r="Y572" s="5"/>
      <c r="Z572" s="5"/>
      <c r="AA572" s="5"/>
      <c r="AB572" s="7" t="s">
        <v>2585</v>
      </c>
      <c r="AC572" s="5" t="s">
        <v>1578</v>
      </c>
      <c r="AD572" s="1" t="s">
        <v>31</v>
      </c>
      <c r="AL572"/>
    </row>
    <row r="573" spans="1:38" ht="15" customHeight="1" x14ac:dyDescent="0.3">
      <c r="A573" s="1" t="s">
        <v>1579</v>
      </c>
      <c r="D573" s="1" t="s">
        <v>30</v>
      </c>
      <c r="F573" s="1">
        <v>1</v>
      </c>
      <c r="H573" s="1" t="str">
        <f>IF(OR(Table1[[#This Row],[Unit]]="W",Table1[[#This Row],[Unit]]="VAR",Table1[[#This Row],[Unit]]="VA",Table1[[#This Row],[Unit]]="Wh"),1000,
IF(OR(Table1[[#This Row],[Unit]]="MW",Table1[[#This Row],[Unit]]="MVAR",Table1[[#This Row],[Unit]]="MVA",Table1[[#This Row],[Unit]]="MWh",Table1[[#This Row],[Unit]]="kV"),0.001,
IF(OR(Table1[[#This Row],[Unit]]="mA",Table1[[#This Row],[Unit]]="mV"),1000,"")))</f>
        <v/>
      </c>
      <c r="J573" s="1" t="str">
        <f>IF(ISBLANK(Table1[[#This Row],[Scale]]),
IF(Table1[[#This Row],[FIMS Scale]]="","",Table1[[#This Row],[FIMS Scale]]),
IF(Table1[[#This Row],[FIMS Scale]]="",1/Table1[[#This Row],[Scale]],Table1[[#This Row],[FIMS Scale]]/Table1[[#This Row],[Scale]]))</f>
        <v/>
      </c>
      <c r="K573" s="7">
        <f>IF(Table1[[#This Row],[Address Original]]&gt;0,Table1[[#This Row],[Address Original]]-40001,"")</f>
        <v>1373</v>
      </c>
      <c r="L573" s="1">
        <v>41374</v>
      </c>
      <c r="M573" s="1" t="s">
        <v>32</v>
      </c>
      <c r="O573" s="1"/>
      <c r="P573" s="5" t="s">
        <v>2445</v>
      </c>
      <c r="Q573" s="5"/>
      <c r="R573" s="5"/>
      <c r="S573" s="5"/>
      <c r="T573" s="5"/>
      <c r="U573" s="5"/>
      <c r="V573" s="5"/>
      <c r="W573" s="5"/>
      <c r="X573" s="5"/>
      <c r="Y573" s="5"/>
      <c r="Z573" s="5"/>
      <c r="AA573" s="5"/>
      <c r="AB573" s="7" t="s">
        <v>2585</v>
      </c>
      <c r="AC573" s="5" t="s">
        <v>1580</v>
      </c>
      <c r="AD573" s="1" t="s">
        <v>31</v>
      </c>
      <c r="AL573"/>
    </row>
    <row r="574" spans="1:38" ht="15" customHeight="1" x14ac:dyDescent="0.3">
      <c r="A574" s="1" t="s">
        <v>1581</v>
      </c>
      <c r="C574" s="1" t="s">
        <v>1609</v>
      </c>
      <c r="D574" s="1" t="s">
        <v>30</v>
      </c>
      <c r="F574" s="1">
        <v>1</v>
      </c>
      <c r="H574" s="1" t="str">
        <f>IF(OR(Table1[[#This Row],[Unit]]="W",Table1[[#This Row],[Unit]]="VAR",Table1[[#This Row],[Unit]]="VA",Table1[[#This Row],[Unit]]="Wh"),1000,
IF(OR(Table1[[#This Row],[Unit]]="MW",Table1[[#This Row],[Unit]]="MVAR",Table1[[#This Row],[Unit]]="MVA",Table1[[#This Row],[Unit]]="MWh",Table1[[#This Row],[Unit]]="kV"),0.001,
IF(OR(Table1[[#This Row],[Unit]]="mA",Table1[[#This Row],[Unit]]="mV"),1000,"")))</f>
        <v/>
      </c>
      <c r="J574" s="1" t="str">
        <f>IF(ISBLANK(Table1[[#This Row],[Scale]]),
IF(Table1[[#This Row],[FIMS Scale]]="","",Table1[[#This Row],[FIMS Scale]]),
IF(Table1[[#This Row],[FIMS Scale]]="",1/Table1[[#This Row],[Scale]],Table1[[#This Row],[FIMS Scale]]/Table1[[#This Row],[Scale]]))</f>
        <v/>
      </c>
      <c r="K574" s="7">
        <f>IF(Table1[[#This Row],[Address Original]]&gt;0,Table1[[#This Row],[Address Original]]-40001,"")</f>
        <v>1374</v>
      </c>
      <c r="L574" s="1">
        <v>41375</v>
      </c>
      <c r="M574" s="1" t="s">
        <v>32</v>
      </c>
      <c r="O574" s="1"/>
      <c r="P574" s="5" t="s">
        <v>2446</v>
      </c>
      <c r="Q574" s="5"/>
      <c r="R574" s="5"/>
      <c r="S574" s="5"/>
      <c r="T574" s="5"/>
      <c r="U574" s="5"/>
      <c r="V574" s="5"/>
      <c r="W574" s="5"/>
      <c r="X574" s="5"/>
      <c r="Y574" s="5"/>
      <c r="Z574" s="5"/>
      <c r="AA574" s="5"/>
      <c r="AB574" s="7" t="s">
        <v>2585</v>
      </c>
      <c r="AC574" s="5" t="s">
        <v>1582</v>
      </c>
      <c r="AD574" s="1" t="s">
        <v>31</v>
      </c>
      <c r="AL574"/>
    </row>
    <row r="575" spans="1:38" ht="15" customHeight="1" x14ac:dyDescent="0.3">
      <c r="A575" s="1" t="s">
        <v>1583</v>
      </c>
      <c r="C575" s="1" t="s">
        <v>1610</v>
      </c>
      <c r="D575" s="1" t="s">
        <v>30</v>
      </c>
      <c r="F575" s="1">
        <v>1</v>
      </c>
      <c r="H575" s="1" t="str">
        <f>IF(OR(Table1[[#This Row],[Unit]]="W",Table1[[#This Row],[Unit]]="VAR",Table1[[#This Row],[Unit]]="VA",Table1[[#This Row],[Unit]]="Wh"),1000,
IF(OR(Table1[[#This Row],[Unit]]="MW",Table1[[#This Row],[Unit]]="MVAR",Table1[[#This Row],[Unit]]="MVA",Table1[[#This Row],[Unit]]="MWh",Table1[[#This Row],[Unit]]="kV"),0.001,
IF(OR(Table1[[#This Row],[Unit]]="mA",Table1[[#This Row],[Unit]]="mV"),1000,"")))</f>
        <v/>
      </c>
      <c r="J575" s="1" t="str">
        <f>IF(ISBLANK(Table1[[#This Row],[Scale]]),
IF(Table1[[#This Row],[FIMS Scale]]="","",Table1[[#This Row],[FIMS Scale]]),
IF(Table1[[#This Row],[FIMS Scale]]="",1/Table1[[#This Row],[Scale]],Table1[[#This Row],[FIMS Scale]]/Table1[[#This Row],[Scale]]))</f>
        <v/>
      </c>
      <c r="K575" s="7">
        <f>IF(Table1[[#This Row],[Address Original]]&gt;0,Table1[[#This Row],[Address Original]]-40001,"")</f>
        <v>1375</v>
      </c>
      <c r="L575" s="1">
        <v>41376</v>
      </c>
      <c r="M575" s="1" t="s">
        <v>32</v>
      </c>
      <c r="O575" s="1"/>
      <c r="P575" s="5" t="s">
        <v>2447</v>
      </c>
      <c r="Q575" s="5"/>
      <c r="R575" s="5"/>
      <c r="S575" s="5"/>
      <c r="T575" s="5"/>
      <c r="U575" s="5"/>
      <c r="V575" s="5"/>
      <c r="W575" s="5"/>
      <c r="X575" s="5"/>
      <c r="Y575" s="5"/>
      <c r="Z575" s="5"/>
      <c r="AA575" s="5"/>
      <c r="AB575" s="7" t="s">
        <v>2585</v>
      </c>
      <c r="AC575" s="5" t="s">
        <v>1584</v>
      </c>
      <c r="AD575" s="1" t="s">
        <v>31</v>
      </c>
      <c r="AL575"/>
    </row>
    <row r="576" spans="1:38" ht="15" customHeight="1" x14ac:dyDescent="0.3">
      <c r="A576" s="1" t="s">
        <v>1585</v>
      </c>
      <c r="D576" s="1" t="s">
        <v>30</v>
      </c>
      <c r="F576" s="1">
        <v>1</v>
      </c>
      <c r="H576" s="1" t="str">
        <f>IF(OR(Table1[[#This Row],[Unit]]="W",Table1[[#This Row],[Unit]]="VAR",Table1[[#This Row],[Unit]]="VA",Table1[[#This Row],[Unit]]="Wh"),1000,
IF(OR(Table1[[#This Row],[Unit]]="MW",Table1[[#This Row],[Unit]]="MVAR",Table1[[#This Row],[Unit]]="MVA",Table1[[#This Row],[Unit]]="MWh",Table1[[#This Row],[Unit]]="kV"),0.001,
IF(OR(Table1[[#This Row],[Unit]]="mA",Table1[[#This Row],[Unit]]="mV"),1000,"")))</f>
        <v/>
      </c>
      <c r="J576" s="1" t="str">
        <f>IF(ISBLANK(Table1[[#This Row],[Scale]]),
IF(Table1[[#This Row],[FIMS Scale]]="","",Table1[[#This Row],[FIMS Scale]]),
IF(Table1[[#This Row],[FIMS Scale]]="",1/Table1[[#This Row],[Scale]],Table1[[#This Row],[FIMS Scale]]/Table1[[#This Row],[Scale]]))</f>
        <v/>
      </c>
      <c r="K576" s="7">
        <f>IF(Table1[[#This Row],[Address Original]]&gt;0,Table1[[#This Row],[Address Original]]-40001,"")</f>
        <v>1376</v>
      </c>
      <c r="L576" s="1">
        <v>41377</v>
      </c>
      <c r="M576" s="1" t="s">
        <v>32</v>
      </c>
      <c r="O576" s="1"/>
      <c r="P576" s="5" t="s">
        <v>2448</v>
      </c>
      <c r="Q576" s="5"/>
      <c r="R576" s="5"/>
      <c r="S576" s="5"/>
      <c r="T576" s="5"/>
      <c r="U576" s="5"/>
      <c r="V576" s="5"/>
      <c r="W576" s="5"/>
      <c r="X576" s="5"/>
      <c r="Y576" s="5"/>
      <c r="Z576" s="5"/>
      <c r="AA576" s="5"/>
      <c r="AB576" s="7" t="s">
        <v>2585</v>
      </c>
      <c r="AC576" s="5" t="s">
        <v>1586</v>
      </c>
      <c r="AD576" s="1" t="s">
        <v>31</v>
      </c>
      <c r="AL576"/>
    </row>
    <row r="577" spans="1:38" ht="15" customHeight="1" x14ac:dyDescent="0.3">
      <c r="A577" s="1" t="s">
        <v>1587</v>
      </c>
      <c r="C577" s="1" t="s">
        <v>1611</v>
      </c>
      <c r="D577" s="1" t="s">
        <v>30</v>
      </c>
      <c r="F577" s="1">
        <v>1</v>
      </c>
      <c r="H577" s="1" t="str">
        <f>IF(OR(Table1[[#This Row],[Unit]]="W",Table1[[#This Row],[Unit]]="VAR",Table1[[#This Row],[Unit]]="VA",Table1[[#This Row],[Unit]]="Wh"),1000,
IF(OR(Table1[[#This Row],[Unit]]="MW",Table1[[#This Row],[Unit]]="MVAR",Table1[[#This Row],[Unit]]="MVA",Table1[[#This Row],[Unit]]="MWh",Table1[[#This Row],[Unit]]="kV"),0.001,
IF(OR(Table1[[#This Row],[Unit]]="mA",Table1[[#This Row],[Unit]]="mV"),1000,"")))</f>
        <v/>
      </c>
      <c r="J577" s="1" t="str">
        <f>IF(ISBLANK(Table1[[#This Row],[Scale]]),
IF(Table1[[#This Row],[FIMS Scale]]="","",Table1[[#This Row],[FIMS Scale]]),
IF(Table1[[#This Row],[FIMS Scale]]="",1/Table1[[#This Row],[Scale]],Table1[[#This Row],[FIMS Scale]]/Table1[[#This Row],[Scale]]))</f>
        <v/>
      </c>
      <c r="K577" s="7">
        <f>IF(Table1[[#This Row],[Address Original]]&gt;0,Table1[[#This Row],[Address Original]]-40001,"")</f>
        <v>1377</v>
      </c>
      <c r="L577" s="1">
        <v>41378</v>
      </c>
      <c r="M577" s="1" t="s">
        <v>32</v>
      </c>
      <c r="O577" s="1"/>
      <c r="P577" s="5" t="s">
        <v>2449</v>
      </c>
      <c r="Q577" s="5"/>
      <c r="R577" s="5"/>
      <c r="S577" s="5"/>
      <c r="T577" s="5"/>
      <c r="U577" s="5"/>
      <c r="V577" s="5"/>
      <c r="W577" s="5"/>
      <c r="X577" s="5"/>
      <c r="Y577" s="5"/>
      <c r="Z577" s="5"/>
      <c r="AA577" s="5"/>
      <c r="AB577" s="7" t="s">
        <v>2585</v>
      </c>
      <c r="AC577" s="5" t="s">
        <v>1588</v>
      </c>
      <c r="AD577" s="1" t="s">
        <v>31</v>
      </c>
      <c r="AL577"/>
    </row>
    <row r="578" spans="1:38" ht="15" customHeight="1" x14ac:dyDescent="0.3">
      <c r="A578" s="1" t="s">
        <v>1589</v>
      </c>
      <c r="C578" s="1" t="s">
        <v>1612</v>
      </c>
      <c r="D578" s="1" t="s">
        <v>30</v>
      </c>
      <c r="F578" s="1">
        <v>1</v>
      </c>
      <c r="H578" s="1" t="str">
        <f>IF(OR(Table1[[#This Row],[Unit]]="W",Table1[[#This Row],[Unit]]="VAR",Table1[[#This Row],[Unit]]="VA",Table1[[#This Row],[Unit]]="Wh"),1000,
IF(OR(Table1[[#This Row],[Unit]]="MW",Table1[[#This Row],[Unit]]="MVAR",Table1[[#This Row],[Unit]]="MVA",Table1[[#This Row],[Unit]]="MWh",Table1[[#This Row],[Unit]]="kV"),0.001,
IF(OR(Table1[[#This Row],[Unit]]="mA",Table1[[#This Row],[Unit]]="mV"),1000,"")))</f>
        <v/>
      </c>
      <c r="J578" s="1" t="str">
        <f>IF(ISBLANK(Table1[[#This Row],[Scale]]),
IF(Table1[[#This Row],[FIMS Scale]]="","",Table1[[#This Row],[FIMS Scale]]),
IF(Table1[[#This Row],[FIMS Scale]]="",1/Table1[[#This Row],[Scale]],Table1[[#This Row],[FIMS Scale]]/Table1[[#This Row],[Scale]]))</f>
        <v/>
      </c>
      <c r="K578" s="7">
        <f>IF(Table1[[#This Row],[Address Original]]&gt;0,Table1[[#This Row],[Address Original]]-40001,"")</f>
        <v>1378</v>
      </c>
      <c r="L578" s="1">
        <v>41379</v>
      </c>
      <c r="M578" s="1" t="s">
        <v>32</v>
      </c>
      <c r="O578" s="1"/>
      <c r="P578" s="5" t="s">
        <v>2450</v>
      </c>
      <c r="Q578" s="5"/>
      <c r="R578" s="5"/>
      <c r="S578" s="5"/>
      <c r="T578" s="5"/>
      <c r="U578" s="5"/>
      <c r="V578" s="5"/>
      <c r="W578" s="5"/>
      <c r="X578" s="5"/>
      <c r="Y578" s="5"/>
      <c r="Z578" s="5"/>
      <c r="AA578" s="5"/>
      <c r="AB578" s="7" t="s">
        <v>2585</v>
      </c>
      <c r="AC578" s="5" t="s">
        <v>1590</v>
      </c>
      <c r="AD578" s="1" t="s">
        <v>31</v>
      </c>
      <c r="AL578"/>
    </row>
    <row r="579" spans="1:38" s="7" customFormat="1" ht="15" customHeight="1" x14ac:dyDescent="0.3">
      <c r="A579" s="1" t="s">
        <v>1591</v>
      </c>
      <c r="B579" s="1"/>
      <c r="C579" s="1"/>
      <c r="D579" s="1" t="s">
        <v>30</v>
      </c>
      <c r="E579" s="1"/>
      <c r="F579" s="1">
        <v>1</v>
      </c>
      <c r="G579" s="1"/>
      <c r="H579" s="1" t="str">
        <f>IF(OR(Table1[[#This Row],[Unit]]="W",Table1[[#This Row],[Unit]]="VAR",Table1[[#This Row],[Unit]]="VA",Table1[[#This Row],[Unit]]="Wh"),1000,
IF(OR(Table1[[#This Row],[Unit]]="MW",Table1[[#This Row],[Unit]]="MVAR",Table1[[#This Row],[Unit]]="MVA",Table1[[#This Row],[Unit]]="MWh",Table1[[#This Row],[Unit]]="kV"),0.001,
IF(OR(Table1[[#This Row],[Unit]]="mA",Table1[[#This Row],[Unit]]="mV"),1000,"")))</f>
        <v/>
      </c>
      <c r="I579" s="1"/>
      <c r="J579" s="1" t="str">
        <f>IF(ISBLANK(Table1[[#This Row],[Scale]]),
IF(Table1[[#This Row],[FIMS Scale]]="","",Table1[[#This Row],[FIMS Scale]]),
IF(Table1[[#This Row],[FIMS Scale]]="",1/Table1[[#This Row],[Scale]],Table1[[#This Row],[FIMS Scale]]/Table1[[#This Row],[Scale]]))</f>
        <v/>
      </c>
      <c r="K579" s="7">
        <f>IF(Table1[[#This Row],[Address Original]]&gt;0,Table1[[#This Row],[Address Original]]-40001,"")</f>
        <v>1379</v>
      </c>
      <c r="L579" s="1">
        <v>41380</v>
      </c>
      <c r="M579" s="1" t="s">
        <v>32</v>
      </c>
      <c r="N579" s="1"/>
      <c r="O579" s="1"/>
      <c r="P579" s="5" t="s">
        <v>2451</v>
      </c>
      <c r="Q579" s="5"/>
      <c r="R579" s="5"/>
      <c r="S579" s="5"/>
      <c r="T579" s="5"/>
      <c r="U579" s="5"/>
      <c r="V579" s="5"/>
      <c r="W579" s="5"/>
      <c r="X579" s="5"/>
      <c r="Y579" s="5"/>
      <c r="Z579" s="5"/>
      <c r="AA579" s="5"/>
      <c r="AB579" s="7" t="s">
        <v>2585</v>
      </c>
      <c r="AC579" s="5" t="s">
        <v>1592</v>
      </c>
      <c r="AD579" s="1" t="s">
        <v>31</v>
      </c>
      <c r="AE579" s="1"/>
      <c r="AF579" s="1"/>
      <c r="AG579" s="1"/>
      <c r="AH579" s="1"/>
      <c r="AI579" s="1"/>
      <c r="AJ579" s="1"/>
      <c r="AK579"/>
      <c r="AL579"/>
    </row>
    <row r="580" spans="1:38" customFormat="1" ht="18" thickBot="1" x14ac:dyDescent="0.4">
      <c r="A580" s="17" t="s">
        <v>1938</v>
      </c>
      <c r="B580" s="17"/>
      <c r="C580" s="17"/>
      <c r="D580" s="17"/>
      <c r="E580" s="17"/>
      <c r="F580" s="17"/>
      <c r="G580" s="17"/>
      <c r="H580" s="17" t="str">
        <f>IF(OR(Table1[[#This Row],[Unit]]="W",Table1[[#This Row],[Unit]]="VAR",Table1[[#This Row],[Unit]]="VA",Table1[[#This Row],[Unit]]="Wh"),1000,
IF(OR(Table1[[#This Row],[Unit]]="MW",Table1[[#This Row],[Unit]]="MVAR",Table1[[#This Row],[Unit]]="MVA",Table1[[#This Row],[Unit]]="MWh",Table1[[#This Row],[Unit]]="kV"),0.001,
IF(OR(Table1[[#This Row],[Unit]]="mA",Table1[[#This Row],[Unit]]="mV"),1000,"")))</f>
        <v/>
      </c>
      <c r="I580" s="18"/>
      <c r="J580" s="17" t="str">
        <f>IF(ISBLANK(Table1[[#This Row],[Scale]]),
IF(Table1[[#This Row],[FIMS Scale]]="","",Table1[[#This Row],[FIMS Scale]]),
IF(Table1[[#This Row],[FIMS Scale]]="",1/Table1[[#This Row],[Scale]],Table1[[#This Row],[FIMS Scale]]/Table1[[#This Row],[Scale]]))</f>
        <v/>
      </c>
      <c r="K580" s="17" t="str">
        <f>IF(Table1[[#This Row],[Address Original]]&gt;0,Table1[[#This Row],[Address Original]]-40001,"")</f>
        <v/>
      </c>
      <c r="L580" s="17"/>
      <c r="M580" s="17"/>
      <c r="N580" s="17"/>
      <c r="O580" s="17"/>
      <c r="P580" s="17"/>
      <c r="Q580" s="17" t="s">
        <v>2583</v>
      </c>
      <c r="R580" s="17"/>
      <c r="S580" s="17"/>
      <c r="T580" s="17"/>
      <c r="U580" s="17"/>
      <c r="V580" s="17"/>
      <c r="W580" s="17">
        <v>200</v>
      </c>
      <c r="X580" s="17">
        <v>20</v>
      </c>
      <c r="Y580" s="17">
        <v>98</v>
      </c>
      <c r="Z580" s="17"/>
      <c r="AA580" s="17"/>
      <c r="AB580" s="17"/>
      <c r="AC580" s="17"/>
      <c r="AD580" s="17"/>
      <c r="AE580" s="17"/>
      <c r="AF580" s="17"/>
      <c r="AG580" s="17"/>
      <c r="AH580" s="17"/>
      <c r="AI580" s="17"/>
    </row>
    <row r="581" spans="1:38" ht="15" customHeight="1" thickTop="1" x14ac:dyDescent="0.3">
      <c r="A581" s="1" t="s">
        <v>1619</v>
      </c>
      <c r="C581" s="1" t="s">
        <v>1618</v>
      </c>
      <c r="D581" s="1" t="s">
        <v>30</v>
      </c>
      <c r="F581" s="1">
        <v>1</v>
      </c>
      <c r="H581" s="1" t="str">
        <f>IF(OR(Table1[[#This Row],[Unit]]="W",Table1[[#This Row],[Unit]]="VAR",Table1[[#This Row],[Unit]]="VA",Table1[[#This Row],[Unit]]="Wh"),1000,
IF(OR(Table1[[#This Row],[Unit]]="MW",Table1[[#This Row],[Unit]]="MVAR",Table1[[#This Row],[Unit]]="MVA",Table1[[#This Row],[Unit]]="MWh",Table1[[#This Row],[Unit]]="kV"),0.001,
IF(OR(Table1[[#This Row],[Unit]]="mA",Table1[[#This Row],[Unit]]="mV"),1000,"")))</f>
        <v/>
      </c>
      <c r="J581" s="1" t="str">
        <f>IF(ISBLANK(Table1[[#This Row],[Scale]]),
IF(Table1[[#This Row],[FIMS Scale]]="","",Table1[[#This Row],[FIMS Scale]]),
IF(Table1[[#This Row],[FIMS Scale]]="",1/Table1[[#This Row],[Scale]],Table1[[#This Row],[FIMS Scale]]/Table1[[#This Row],[Scale]]))</f>
        <v/>
      </c>
      <c r="K581" s="7">
        <f>IF(Table1[[#This Row],[Address Original]]&gt;0,Table1[[#This Row],[Address Original]]-40001,"")</f>
        <v>1390</v>
      </c>
      <c r="L581" s="1">
        <v>41391</v>
      </c>
      <c r="M581" s="1" t="s">
        <v>32</v>
      </c>
      <c r="O581" s="1"/>
      <c r="P581" s="5" t="s">
        <v>1939</v>
      </c>
      <c r="Q581" s="5"/>
      <c r="R581" s="5"/>
      <c r="S581" s="5"/>
      <c r="T581" s="5"/>
      <c r="U581" s="5"/>
      <c r="V581" s="5"/>
      <c r="W581" s="5"/>
      <c r="X581" s="5"/>
      <c r="Y581" s="5"/>
      <c r="Z581" s="5"/>
      <c r="AA581" s="5"/>
      <c r="AB581" s="7" t="s">
        <v>2585</v>
      </c>
      <c r="AC581" s="5" t="s">
        <v>1696</v>
      </c>
      <c r="AD581" s="1" t="s">
        <v>31</v>
      </c>
      <c r="AE581" s="1" t="s">
        <v>1024</v>
      </c>
      <c r="AL581"/>
    </row>
    <row r="582" spans="1:38" ht="15" customHeight="1" x14ac:dyDescent="0.3">
      <c r="A582" s="1" t="s">
        <v>1621</v>
      </c>
      <c r="C582" s="1" t="s">
        <v>1620</v>
      </c>
      <c r="D582" s="1" t="s">
        <v>30</v>
      </c>
      <c r="F582" s="1">
        <v>1</v>
      </c>
      <c r="H582" s="1" t="str">
        <f>IF(OR(Table1[[#This Row],[Unit]]="W",Table1[[#This Row],[Unit]]="VAR",Table1[[#This Row],[Unit]]="VA",Table1[[#This Row],[Unit]]="Wh"),1000,
IF(OR(Table1[[#This Row],[Unit]]="MW",Table1[[#This Row],[Unit]]="MVAR",Table1[[#This Row],[Unit]]="MVA",Table1[[#This Row],[Unit]]="MWh",Table1[[#This Row],[Unit]]="kV"),0.001,
IF(OR(Table1[[#This Row],[Unit]]="mA",Table1[[#This Row],[Unit]]="mV"),1000,"")))</f>
        <v/>
      </c>
      <c r="J582" s="1" t="str">
        <f>IF(ISBLANK(Table1[[#This Row],[Scale]]),
IF(Table1[[#This Row],[FIMS Scale]]="","",Table1[[#This Row],[FIMS Scale]]),
IF(Table1[[#This Row],[FIMS Scale]]="",1/Table1[[#This Row],[Scale]],Table1[[#This Row],[FIMS Scale]]/Table1[[#This Row],[Scale]]))</f>
        <v/>
      </c>
      <c r="K582" s="7">
        <f>IF(Table1[[#This Row],[Address Original]]&gt;0,Table1[[#This Row],[Address Original]]-40001,"")</f>
        <v>1391</v>
      </c>
      <c r="L582" s="1">
        <v>41392</v>
      </c>
      <c r="M582" s="1" t="s">
        <v>32</v>
      </c>
      <c r="O582" s="1"/>
      <c r="P582" s="5" t="s">
        <v>2452</v>
      </c>
      <c r="Q582" s="5"/>
      <c r="R582" s="5"/>
      <c r="S582" s="5"/>
      <c r="T582" s="5"/>
      <c r="U582" s="5"/>
      <c r="V582" s="5"/>
      <c r="W582" s="5"/>
      <c r="X582" s="5"/>
      <c r="Y582" s="5"/>
      <c r="Z582" s="5"/>
      <c r="AA582" s="5"/>
      <c r="AB582" s="7" t="s">
        <v>2585</v>
      </c>
      <c r="AC582" s="5" t="s">
        <v>1697</v>
      </c>
      <c r="AD582" s="1" t="s">
        <v>31</v>
      </c>
      <c r="AE582" s="1" t="s">
        <v>1024</v>
      </c>
      <c r="AL582"/>
    </row>
    <row r="583" spans="1:38" ht="15" customHeight="1" x14ac:dyDescent="0.3">
      <c r="A583" s="1" t="s">
        <v>1623</v>
      </c>
      <c r="C583" s="1" t="s">
        <v>1622</v>
      </c>
      <c r="D583" s="1" t="s">
        <v>30</v>
      </c>
      <c r="F583" s="1">
        <v>1</v>
      </c>
      <c r="H583" s="1" t="str">
        <f>IF(OR(Table1[[#This Row],[Unit]]="W",Table1[[#This Row],[Unit]]="VAR",Table1[[#This Row],[Unit]]="VA",Table1[[#This Row],[Unit]]="Wh"),1000,
IF(OR(Table1[[#This Row],[Unit]]="MW",Table1[[#This Row],[Unit]]="MVAR",Table1[[#This Row],[Unit]]="MVA",Table1[[#This Row],[Unit]]="MWh",Table1[[#This Row],[Unit]]="kV"),0.001,
IF(OR(Table1[[#This Row],[Unit]]="mA",Table1[[#This Row],[Unit]]="mV"),1000,"")))</f>
        <v/>
      </c>
      <c r="J583" s="1" t="str">
        <f>IF(ISBLANK(Table1[[#This Row],[Scale]]),
IF(Table1[[#This Row],[FIMS Scale]]="","",Table1[[#This Row],[FIMS Scale]]),
IF(Table1[[#This Row],[FIMS Scale]]="",1/Table1[[#This Row],[Scale]],Table1[[#This Row],[FIMS Scale]]/Table1[[#This Row],[Scale]]))</f>
        <v/>
      </c>
      <c r="K583" s="7">
        <f>IF(Table1[[#This Row],[Address Original]]&gt;0,Table1[[#This Row],[Address Original]]-40001,"")</f>
        <v>1392</v>
      </c>
      <c r="L583" s="1">
        <v>41393</v>
      </c>
      <c r="M583" s="1" t="s">
        <v>32</v>
      </c>
      <c r="O583" s="1"/>
      <c r="P583" s="5" t="s">
        <v>2453</v>
      </c>
      <c r="Q583" s="5"/>
      <c r="R583" s="5"/>
      <c r="S583" s="5"/>
      <c r="T583" s="5"/>
      <c r="U583" s="5"/>
      <c r="V583" s="5"/>
      <c r="W583" s="5"/>
      <c r="X583" s="5"/>
      <c r="Y583" s="5"/>
      <c r="Z583" s="5"/>
      <c r="AA583" s="5"/>
      <c r="AB583" s="7" t="s">
        <v>2585</v>
      </c>
      <c r="AC583" s="5" t="s">
        <v>1698</v>
      </c>
      <c r="AD583" s="1" t="s">
        <v>31</v>
      </c>
      <c r="AE583" s="1" t="s">
        <v>1024</v>
      </c>
      <c r="AL583"/>
    </row>
    <row r="584" spans="1:38" ht="15" customHeight="1" x14ac:dyDescent="0.3">
      <c r="A584" s="1" t="s">
        <v>1625</v>
      </c>
      <c r="C584" s="1" t="s">
        <v>1624</v>
      </c>
      <c r="D584" s="1" t="s">
        <v>30</v>
      </c>
      <c r="F584" s="1">
        <v>1</v>
      </c>
      <c r="H584" s="1" t="str">
        <f>IF(OR(Table1[[#This Row],[Unit]]="W",Table1[[#This Row],[Unit]]="VAR",Table1[[#This Row],[Unit]]="VA",Table1[[#This Row],[Unit]]="Wh"),1000,
IF(OR(Table1[[#This Row],[Unit]]="MW",Table1[[#This Row],[Unit]]="MVAR",Table1[[#This Row],[Unit]]="MVA",Table1[[#This Row],[Unit]]="MWh",Table1[[#This Row],[Unit]]="kV"),0.001,
IF(OR(Table1[[#This Row],[Unit]]="mA",Table1[[#This Row],[Unit]]="mV"),1000,"")))</f>
        <v/>
      </c>
      <c r="J584" s="1" t="str">
        <f>IF(ISBLANK(Table1[[#This Row],[Scale]]),
IF(Table1[[#This Row],[FIMS Scale]]="","",Table1[[#This Row],[FIMS Scale]]),
IF(Table1[[#This Row],[FIMS Scale]]="",1/Table1[[#This Row],[Scale]],Table1[[#This Row],[FIMS Scale]]/Table1[[#This Row],[Scale]]))</f>
        <v/>
      </c>
      <c r="K584" s="7">
        <f>IF(Table1[[#This Row],[Address Original]]&gt;0,Table1[[#This Row],[Address Original]]-40001,"")</f>
        <v>1393</v>
      </c>
      <c r="L584" s="1">
        <v>41394</v>
      </c>
      <c r="M584" s="1" t="s">
        <v>32</v>
      </c>
      <c r="O584" s="1"/>
      <c r="P584" s="5" t="s">
        <v>2454</v>
      </c>
      <c r="Q584" s="5"/>
      <c r="R584" s="5"/>
      <c r="S584" s="5"/>
      <c r="T584" s="5"/>
      <c r="U584" s="5"/>
      <c r="V584" s="5"/>
      <c r="W584" s="5"/>
      <c r="X584" s="5"/>
      <c r="Y584" s="5"/>
      <c r="Z584" s="5"/>
      <c r="AA584" s="5"/>
      <c r="AB584" s="7" t="s">
        <v>2585</v>
      </c>
      <c r="AC584" s="5" t="s">
        <v>1699</v>
      </c>
      <c r="AD584" s="1" t="s">
        <v>31</v>
      </c>
      <c r="AE584" s="1" t="s">
        <v>1024</v>
      </c>
      <c r="AL584"/>
    </row>
    <row r="585" spans="1:38" ht="15" customHeight="1" x14ac:dyDescent="0.3">
      <c r="A585" s="1" t="s">
        <v>1627</v>
      </c>
      <c r="C585" s="1" t="s">
        <v>1626</v>
      </c>
      <c r="D585" s="1" t="s">
        <v>30</v>
      </c>
      <c r="F585" s="1">
        <v>1</v>
      </c>
      <c r="H585" s="1" t="str">
        <f>IF(OR(Table1[[#This Row],[Unit]]="W",Table1[[#This Row],[Unit]]="VAR",Table1[[#This Row],[Unit]]="VA",Table1[[#This Row],[Unit]]="Wh"),1000,
IF(OR(Table1[[#This Row],[Unit]]="MW",Table1[[#This Row],[Unit]]="MVAR",Table1[[#This Row],[Unit]]="MVA",Table1[[#This Row],[Unit]]="MWh",Table1[[#This Row],[Unit]]="kV"),0.001,
IF(OR(Table1[[#This Row],[Unit]]="mA",Table1[[#This Row],[Unit]]="mV"),1000,"")))</f>
        <v/>
      </c>
      <c r="J585" s="1" t="str">
        <f>IF(ISBLANK(Table1[[#This Row],[Scale]]),
IF(Table1[[#This Row],[FIMS Scale]]="","",Table1[[#This Row],[FIMS Scale]]),
IF(Table1[[#This Row],[FIMS Scale]]="",1/Table1[[#This Row],[Scale]],Table1[[#This Row],[FIMS Scale]]/Table1[[#This Row],[Scale]]))</f>
        <v/>
      </c>
      <c r="K585" s="7">
        <f>IF(Table1[[#This Row],[Address Original]]&gt;0,Table1[[#This Row],[Address Original]]-40001,"")</f>
        <v>1394</v>
      </c>
      <c r="L585" s="1">
        <v>41395</v>
      </c>
      <c r="M585" s="1" t="s">
        <v>32</v>
      </c>
      <c r="O585" s="1"/>
      <c r="P585" s="5" t="s">
        <v>2455</v>
      </c>
      <c r="Q585" s="5"/>
      <c r="R585" s="5"/>
      <c r="S585" s="5"/>
      <c r="T585" s="5"/>
      <c r="U585" s="5"/>
      <c r="V585" s="5"/>
      <c r="W585" s="5"/>
      <c r="X585" s="5"/>
      <c r="Y585" s="5"/>
      <c r="Z585" s="5"/>
      <c r="AA585" s="5"/>
      <c r="AB585" s="7" t="s">
        <v>2585</v>
      </c>
      <c r="AC585" s="5" t="s">
        <v>1700</v>
      </c>
      <c r="AD585" s="1" t="s">
        <v>31</v>
      </c>
      <c r="AE585" s="1" t="s">
        <v>1024</v>
      </c>
      <c r="AL585"/>
    </row>
    <row r="586" spans="1:38" ht="15" customHeight="1" x14ac:dyDescent="0.3">
      <c r="A586" s="1" t="s">
        <v>1629</v>
      </c>
      <c r="C586" s="1" t="s">
        <v>1628</v>
      </c>
      <c r="D586" s="1" t="s">
        <v>30</v>
      </c>
      <c r="F586" s="1">
        <v>1</v>
      </c>
      <c r="H586" s="1" t="str">
        <f>IF(OR(Table1[[#This Row],[Unit]]="W",Table1[[#This Row],[Unit]]="VAR",Table1[[#This Row],[Unit]]="VA",Table1[[#This Row],[Unit]]="Wh"),1000,
IF(OR(Table1[[#This Row],[Unit]]="MW",Table1[[#This Row],[Unit]]="MVAR",Table1[[#This Row],[Unit]]="MVA",Table1[[#This Row],[Unit]]="MWh",Table1[[#This Row],[Unit]]="kV"),0.001,
IF(OR(Table1[[#This Row],[Unit]]="mA",Table1[[#This Row],[Unit]]="mV"),1000,"")))</f>
        <v/>
      </c>
      <c r="J586" s="1" t="str">
        <f>IF(ISBLANK(Table1[[#This Row],[Scale]]),
IF(Table1[[#This Row],[FIMS Scale]]="","",Table1[[#This Row],[FIMS Scale]]),
IF(Table1[[#This Row],[FIMS Scale]]="",1/Table1[[#This Row],[Scale]],Table1[[#This Row],[FIMS Scale]]/Table1[[#This Row],[Scale]]))</f>
        <v/>
      </c>
      <c r="K586" s="7">
        <f>IF(Table1[[#This Row],[Address Original]]&gt;0,Table1[[#This Row],[Address Original]]-40001,"")</f>
        <v>1400</v>
      </c>
      <c r="L586" s="1">
        <v>41401</v>
      </c>
      <c r="M586" s="1" t="s">
        <v>32</v>
      </c>
      <c r="O586" s="1"/>
      <c r="P586" s="5" t="s">
        <v>1940</v>
      </c>
      <c r="Q586" s="5"/>
      <c r="R586" s="5"/>
      <c r="S586" s="5"/>
      <c r="T586" s="5"/>
      <c r="U586" s="5"/>
      <c r="V586" s="5"/>
      <c r="W586" s="5"/>
      <c r="X586" s="5"/>
      <c r="Y586" s="5"/>
      <c r="Z586" s="5"/>
      <c r="AA586" s="5"/>
      <c r="AB586" s="7" t="s">
        <v>2585</v>
      </c>
      <c r="AC586" s="5" t="s">
        <v>1701</v>
      </c>
      <c r="AD586" s="1" t="s">
        <v>31</v>
      </c>
      <c r="AE586" s="1" t="s">
        <v>1024</v>
      </c>
      <c r="AL586"/>
    </row>
    <row r="587" spans="1:38" ht="15" customHeight="1" x14ac:dyDescent="0.3">
      <c r="A587" s="1" t="s">
        <v>1631</v>
      </c>
      <c r="C587" s="1" t="s">
        <v>1630</v>
      </c>
      <c r="D587" s="1" t="s">
        <v>30</v>
      </c>
      <c r="F587" s="1">
        <v>1</v>
      </c>
      <c r="H587" s="1" t="str">
        <f>IF(OR(Table1[[#This Row],[Unit]]="W",Table1[[#This Row],[Unit]]="VAR",Table1[[#This Row],[Unit]]="VA",Table1[[#This Row],[Unit]]="Wh"),1000,
IF(OR(Table1[[#This Row],[Unit]]="MW",Table1[[#This Row],[Unit]]="MVAR",Table1[[#This Row],[Unit]]="MVA",Table1[[#This Row],[Unit]]="MWh",Table1[[#This Row],[Unit]]="kV"),0.001,
IF(OR(Table1[[#This Row],[Unit]]="mA",Table1[[#This Row],[Unit]]="mV"),1000,"")))</f>
        <v/>
      </c>
      <c r="J587" s="1" t="str">
        <f>IF(ISBLANK(Table1[[#This Row],[Scale]]),
IF(Table1[[#This Row],[FIMS Scale]]="","",Table1[[#This Row],[FIMS Scale]]),
IF(Table1[[#This Row],[FIMS Scale]]="",1/Table1[[#This Row],[Scale]],Table1[[#This Row],[FIMS Scale]]/Table1[[#This Row],[Scale]]))</f>
        <v/>
      </c>
      <c r="K587" s="7">
        <f>IF(Table1[[#This Row],[Address Original]]&gt;0,Table1[[#This Row],[Address Original]]-40001,"")</f>
        <v>1401</v>
      </c>
      <c r="L587" s="1">
        <v>41402</v>
      </c>
      <c r="M587" s="1" t="s">
        <v>32</v>
      </c>
      <c r="O587" s="1"/>
      <c r="P587" s="5" t="s">
        <v>1941</v>
      </c>
      <c r="Q587" s="5"/>
      <c r="R587" s="5"/>
      <c r="S587" s="5"/>
      <c r="T587" s="5"/>
      <c r="U587" s="5"/>
      <c r="V587" s="5"/>
      <c r="W587" s="5"/>
      <c r="X587" s="5"/>
      <c r="Y587" s="5"/>
      <c r="Z587" s="5"/>
      <c r="AA587" s="5"/>
      <c r="AB587" s="7" t="s">
        <v>2585</v>
      </c>
      <c r="AC587" s="5" t="s">
        <v>1702</v>
      </c>
      <c r="AD587" s="1" t="s">
        <v>31</v>
      </c>
      <c r="AE587" s="1" t="s">
        <v>1024</v>
      </c>
      <c r="AL587"/>
    </row>
    <row r="588" spans="1:38" ht="15" customHeight="1" x14ac:dyDescent="0.3">
      <c r="A588" s="1" t="s">
        <v>1633</v>
      </c>
      <c r="C588" s="1" t="s">
        <v>1632</v>
      </c>
      <c r="D588" s="1" t="s">
        <v>30</v>
      </c>
      <c r="F588" s="1">
        <v>1</v>
      </c>
      <c r="G588" s="1">
        <v>10</v>
      </c>
      <c r="H588" s="1" t="str">
        <f>IF(OR(Table1[[#This Row],[Unit]]="W",Table1[[#This Row],[Unit]]="VAR",Table1[[#This Row],[Unit]]="VA",Table1[[#This Row],[Unit]]="Wh"),1000,
IF(OR(Table1[[#This Row],[Unit]]="MW",Table1[[#This Row],[Unit]]="MVAR",Table1[[#This Row],[Unit]]="MVA",Table1[[#This Row],[Unit]]="MWh",Table1[[#This Row],[Unit]]="kV"),0.001,
IF(OR(Table1[[#This Row],[Unit]]="mA",Table1[[#This Row],[Unit]]="mV"),1000,"")))</f>
        <v/>
      </c>
      <c r="J588" s="1">
        <f>IF(ISBLANK(Table1[[#This Row],[Scale]]),
IF(Table1[[#This Row],[FIMS Scale]]="","",Table1[[#This Row],[FIMS Scale]]),
IF(Table1[[#This Row],[FIMS Scale]]="",1/Table1[[#This Row],[Scale]],Table1[[#This Row],[FIMS Scale]]/Table1[[#This Row],[Scale]]))</f>
        <v>0.1</v>
      </c>
      <c r="K588" s="7">
        <f>IF(Table1[[#This Row],[Address Original]]&gt;0,Table1[[#This Row],[Address Original]]-40001,"")</f>
        <v>1402</v>
      </c>
      <c r="L588" s="1">
        <v>41403</v>
      </c>
      <c r="M588" s="1" t="s">
        <v>32</v>
      </c>
      <c r="O588" s="1"/>
      <c r="P588" s="5" t="s">
        <v>1942</v>
      </c>
      <c r="Q588" s="5"/>
      <c r="R588" s="5"/>
      <c r="S588" s="5"/>
      <c r="T588" s="5"/>
      <c r="U588" s="5"/>
      <c r="V588" s="5"/>
      <c r="W588" s="5"/>
      <c r="X588" s="5"/>
      <c r="Y588" s="5"/>
      <c r="Z588" s="5"/>
      <c r="AA588" s="5"/>
      <c r="AB588" s="7" t="s">
        <v>2585</v>
      </c>
      <c r="AC588" s="5" t="s">
        <v>1703</v>
      </c>
      <c r="AD588" s="1" t="s">
        <v>31</v>
      </c>
      <c r="AE588" s="1" t="s">
        <v>1021</v>
      </c>
      <c r="AL588"/>
    </row>
    <row r="589" spans="1:38" ht="15" customHeight="1" x14ac:dyDescent="0.3">
      <c r="A589" s="1" t="s">
        <v>1635</v>
      </c>
      <c r="C589" s="1" t="s">
        <v>1634</v>
      </c>
      <c r="D589" s="1" t="s">
        <v>30</v>
      </c>
      <c r="F589" s="1">
        <v>1</v>
      </c>
      <c r="G589" s="1">
        <v>10</v>
      </c>
      <c r="H589" s="1" t="str">
        <f>IF(OR(Table1[[#This Row],[Unit]]="W",Table1[[#This Row],[Unit]]="VAR",Table1[[#This Row],[Unit]]="VA",Table1[[#This Row],[Unit]]="Wh"),1000,
IF(OR(Table1[[#This Row],[Unit]]="MW",Table1[[#This Row],[Unit]]="MVAR",Table1[[#This Row],[Unit]]="MVA",Table1[[#This Row],[Unit]]="MWh",Table1[[#This Row],[Unit]]="kV"),0.001,
IF(OR(Table1[[#This Row],[Unit]]="mA",Table1[[#This Row],[Unit]]="mV"),1000,"")))</f>
        <v/>
      </c>
      <c r="J589" s="1">
        <f>IF(ISBLANK(Table1[[#This Row],[Scale]]),
IF(Table1[[#This Row],[FIMS Scale]]="","",Table1[[#This Row],[FIMS Scale]]),
IF(Table1[[#This Row],[FIMS Scale]]="",1/Table1[[#This Row],[Scale]],Table1[[#This Row],[FIMS Scale]]/Table1[[#This Row],[Scale]]))</f>
        <v>0.1</v>
      </c>
      <c r="K589" s="7">
        <f>IF(Table1[[#This Row],[Address Original]]&gt;0,Table1[[#This Row],[Address Original]]-40001,"")</f>
        <v>1403</v>
      </c>
      <c r="L589" s="1">
        <v>41404</v>
      </c>
      <c r="M589" s="1" t="s">
        <v>32</v>
      </c>
      <c r="O589" s="1"/>
      <c r="P589" s="5" t="s">
        <v>2456</v>
      </c>
      <c r="Q589" s="5"/>
      <c r="R589" s="5"/>
      <c r="S589" s="5"/>
      <c r="T589" s="5"/>
      <c r="U589" s="5"/>
      <c r="V589" s="5"/>
      <c r="W589" s="5"/>
      <c r="X589" s="5"/>
      <c r="Y589" s="5"/>
      <c r="Z589" s="5"/>
      <c r="AA589" s="5"/>
      <c r="AB589" s="7" t="s">
        <v>2585</v>
      </c>
      <c r="AC589" s="5" t="s">
        <v>1704</v>
      </c>
      <c r="AD589" s="1" t="s">
        <v>31</v>
      </c>
      <c r="AE589" s="1" t="s">
        <v>1021</v>
      </c>
      <c r="AL589"/>
    </row>
    <row r="590" spans="1:38" ht="15" customHeight="1" x14ac:dyDescent="0.3">
      <c r="A590" s="1" t="s">
        <v>1637</v>
      </c>
      <c r="C590" s="1" t="s">
        <v>1636</v>
      </c>
      <c r="D590" s="1" t="s">
        <v>30</v>
      </c>
      <c r="F590" s="1">
        <v>1</v>
      </c>
      <c r="G590" s="1">
        <v>10</v>
      </c>
      <c r="H590" s="1" t="str">
        <f>IF(OR(Table1[[#This Row],[Unit]]="W",Table1[[#This Row],[Unit]]="VAR",Table1[[#This Row],[Unit]]="VA",Table1[[#This Row],[Unit]]="Wh"),1000,
IF(OR(Table1[[#This Row],[Unit]]="MW",Table1[[#This Row],[Unit]]="MVAR",Table1[[#This Row],[Unit]]="MVA",Table1[[#This Row],[Unit]]="MWh",Table1[[#This Row],[Unit]]="kV"),0.001,
IF(OR(Table1[[#This Row],[Unit]]="mA",Table1[[#This Row],[Unit]]="mV"),1000,"")))</f>
        <v/>
      </c>
      <c r="J590" s="1">
        <f>IF(ISBLANK(Table1[[#This Row],[Scale]]),
IF(Table1[[#This Row],[FIMS Scale]]="","",Table1[[#This Row],[FIMS Scale]]),
IF(Table1[[#This Row],[FIMS Scale]]="",1/Table1[[#This Row],[Scale]],Table1[[#This Row],[FIMS Scale]]/Table1[[#This Row],[Scale]]))</f>
        <v>0.1</v>
      </c>
      <c r="K590" s="7">
        <f>IF(Table1[[#This Row],[Address Original]]&gt;0,Table1[[#This Row],[Address Original]]-40001,"")</f>
        <v>1404</v>
      </c>
      <c r="L590" s="1">
        <v>41405</v>
      </c>
      <c r="M590" s="1" t="s">
        <v>32</v>
      </c>
      <c r="O590" s="1"/>
      <c r="P590" s="5" t="s">
        <v>2457</v>
      </c>
      <c r="Q590" s="5"/>
      <c r="R590" s="5"/>
      <c r="S590" s="5"/>
      <c r="T590" s="5"/>
      <c r="U590" s="5"/>
      <c r="V590" s="5"/>
      <c r="W590" s="5"/>
      <c r="X590" s="5"/>
      <c r="Y590" s="5"/>
      <c r="Z590" s="5"/>
      <c r="AA590" s="5"/>
      <c r="AB590" s="7" t="s">
        <v>2585</v>
      </c>
      <c r="AC590" s="5" t="s">
        <v>1705</v>
      </c>
      <c r="AD590" s="1" t="s">
        <v>31</v>
      </c>
      <c r="AE590" s="1" t="s">
        <v>1021</v>
      </c>
      <c r="AL590"/>
    </row>
    <row r="591" spans="1:38" ht="15" customHeight="1" x14ac:dyDescent="0.3">
      <c r="A591" s="1" t="s">
        <v>1639</v>
      </c>
      <c r="C591" s="1" t="s">
        <v>1638</v>
      </c>
      <c r="D591" s="1" t="s">
        <v>30</v>
      </c>
      <c r="F591" s="1">
        <v>1</v>
      </c>
      <c r="G591" s="1">
        <v>10</v>
      </c>
      <c r="H591" s="1" t="str">
        <f>IF(OR(Table1[[#This Row],[Unit]]="W",Table1[[#This Row],[Unit]]="VAR",Table1[[#This Row],[Unit]]="VA",Table1[[#This Row],[Unit]]="Wh"),1000,
IF(OR(Table1[[#This Row],[Unit]]="MW",Table1[[#This Row],[Unit]]="MVAR",Table1[[#This Row],[Unit]]="MVA",Table1[[#This Row],[Unit]]="MWh",Table1[[#This Row],[Unit]]="kV"),0.001,
IF(OR(Table1[[#This Row],[Unit]]="mA",Table1[[#This Row],[Unit]]="mV"),1000,"")))</f>
        <v/>
      </c>
      <c r="J591" s="1">
        <f>IF(ISBLANK(Table1[[#This Row],[Scale]]),
IF(Table1[[#This Row],[FIMS Scale]]="","",Table1[[#This Row],[FIMS Scale]]),
IF(Table1[[#This Row],[FIMS Scale]]="",1/Table1[[#This Row],[Scale]],Table1[[#This Row],[FIMS Scale]]/Table1[[#This Row],[Scale]]))</f>
        <v>0.1</v>
      </c>
      <c r="K591" s="7">
        <f>IF(Table1[[#This Row],[Address Original]]&gt;0,Table1[[#This Row],[Address Original]]-40001,"")</f>
        <v>1405</v>
      </c>
      <c r="L591" s="1">
        <v>41406</v>
      </c>
      <c r="M591" s="1" t="s">
        <v>32</v>
      </c>
      <c r="O591" s="1"/>
      <c r="P591" s="5" t="s">
        <v>2458</v>
      </c>
      <c r="Q591" s="5"/>
      <c r="R591" s="5"/>
      <c r="S591" s="5"/>
      <c r="T591" s="5"/>
      <c r="U591" s="5"/>
      <c r="V591" s="5"/>
      <c r="W591" s="5"/>
      <c r="X591" s="5"/>
      <c r="Y591" s="5"/>
      <c r="Z591" s="5"/>
      <c r="AA591" s="5"/>
      <c r="AB591" s="7" t="s">
        <v>2585</v>
      </c>
      <c r="AC591" s="5" t="s">
        <v>1706</v>
      </c>
      <c r="AD591" s="1" t="s">
        <v>31</v>
      </c>
      <c r="AE591" s="1" t="s">
        <v>1021</v>
      </c>
      <c r="AL591"/>
    </row>
    <row r="592" spans="1:38" ht="15" customHeight="1" x14ac:dyDescent="0.3">
      <c r="A592" s="1" t="s">
        <v>1641</v>
      </c>
      <c r="C592" s="1" t="s">
        <v>1640</v>
      </c>
      <c r="D592" s="1" t="s">
        <v>30</v>
      </c>
      <c r="F592" s="1">
        <v>1</v>
      </c>
      <c r="H592" s="1" t="str">
        <f>IF(OR(Table1[[#This Row],[Unit]]="W",Table1[[#This Row],[Unit]]="VAR",Table1[[#This Row],[Unit]]="VA",Table1[[#This Row],[Unit]]="Wh"),1000,
IF(OR(Table1[[#This Row],[Unit]]="MW",Table1[[#This Row],[Unit]]="MVAR",Table1[[#This Row],[Unit]]="MVA",Table1[[#This Row],[Unit]]="MWh",Table1[[#This Row],[Unit]]="kV"),0.001,
IF(OR(Table1[[#This Row],[Unit]]="mA",Table1[[#This Row],[Unit]]="mV"),1000,"")))</f>
        <v/>
      </c>
      <c r="J592" s="1" t="str">
        <f>IF(ISBLANK(Table1[[#This Row],[Scale]]),
IF(Table1[[#This Row],[FIMS Scale]]="","",Table1[[#This Row],[FIMS Scale]]),
IF(Table1[[#This Row],[FIMS Scale]]="",1/Table1[[#This Row],[Scale]],Table1[[#This Row],[FIMS Scale]]/Table1[[#This Row],[Scale]]))</f>
        <v/>
      </c>
      <c r="K592" s="7">
        <f>IF(Table1[[#This Row],[Address Original]]&gt;0,Table1[[#This Row],[Address Original]]-40001,"")</f>
        <v>1406</v>
      </c>
      <c r="L592" s="1">
        <v>41407</v>
      </c>
      <c r="M592" s="1" t="s">
        <v>32</v>
      </c>
      <c r="O592" s="1"/>
      <c r="P592" s="5" t="s">
        <v>2459</v>
      </c>
      <c r="Q592" s="5"/>
      <c r="R592" s="5"/>
      <c r="S592" s="5"/>
      <c r="T592" s="5"/>
      <c r="U592" s="5"/>
      <c r="V592" s="5"/>
      <c r="W592" s="5"/>
      <c r="X592" s="5"/>
      <c r="Y592" s="5"/>
      <c r="Z592" s="5"/>
      <c r="AA592" s="5"/>
      <c r="AB592" s="7" t="s">
        <v>2585</v>
      </c>
      <c r="AC592" s="5" t="s">
        <v>1707</v>
      </c>
      <c r="AD592" s="1" t="s">
        <v>31</v>
      </c>
      <c r="AE592" s="1" t="s">
        <v>1024</v>
      </c>
      <c r="AL592"/>
    </row>
    <row r="593" spans="1:38" ht="15" customHeight="1" x14ac:dyDescent="0.3">
      <c r="A593" s="1" t="s">
        <v>1643</v>
      </c>
      <c r="C593" s="1" t="s">
        <v>1642</v>
      </c>
      <c r="D593" s="1" t="s">
        <v>30</v>
      </c>
      <c r="F593" s="1">
        <v>1</v>
      </c>
      <c r="H593" s="1" t="str">
        <f>IF(OR(Table1[[#This Row],[Unit]]="W",Table1[[#This Row],[Unit]]="VAR",Table1[[#This Row],[Unit]]="VA",Table1[[#This Row],[Unit]]="Wh"),1000,
IF(OR(Table1[[#This Row],[Unit]]="MW",Table1[[#This Row],[Unit]]="MVAR",Table1[[#This Row],[Unit]]="MVA",Table1[[#This Row],[Unit]]="MWh",Table1[[#This Row],[Unit]]="kV"),0.001,
IF(OR(Table1[[#This Row],[Unit]]="mA",Table1[[#This Row],[Unit]]="mV"),1000,"")))</f>
        <v/>
      </c>
      <c r="J593" s="1" t="str">
        <f>IF(ISBLANK(Table1[[#This Row],[Scale]]),
IF(Table1[[#This Row],[FIMS Scale]]="","",Table1[[#This Row],[FIMS Scale]]),
IF(Table1[[#This Row],[FIMS Scale]]="",1/Table1[[#This Row],[Scale]],Table1[[#This Row],[FIMS Scale]]/Table1[[#This Row],[Scale]]))</f>
        <v/>
      </c>
      <c r="K593" s="7">
        <f>IF(Table1[[#This Row],[Address Original]]&gt;0,Table1[[#This Row],[Address Original]]-40001,"")</f>
        <v>1407</v>
      </c>
      <c r="L593" s="1">
        <v>41408</v>
      </c>
      <c r="M593" s="1" t="s">
        <v>32</v>
      </c>
      <c r="O593" s="1"/>
      <c r="P593" s="5" t="s">
        <v>2460</v>
      </c>
      <c r="Q593" s="5"/>
      <c r="R593" s="5"/>
      <c r="S593" s="5"/>
      <c r="T593" s="5"/>
      <c r="U593" s="5"/>
      <c r="V593" s="5"/>
      <c r="W593" s="5"/>
      <c r="X593" s="5"/>
      <c r="Y593" s="5"/>
      <c r="Z593" s="5"/>
      <c r="AA593" s="5"/>
      <c r="AB593" s="7" t="s">
        <v>2585</v>
      </c>
      <c r="AC593" s="5" t="s">
        <v>1708</v>
      </c>
      <c r="AD593" s="1" t="s">
        <v>31</v>
      </c>
      <c r="AE593" s="1" t="s">
        <v>1024</v>
      </c>
      <c r="AL593"/>
    </row>
    <row r="594" spans="1:38" ht="15" customHeight="1" x14ac:dyDescent="0.3">
      <c r="A594" s="1" t="s">
        <v>1645</v>
      </c>
      <c r="C594" s="1" t="s">
        <v>1644</v>
      </c>
      <c r="D594" s="1" t="s">
        <v>30</v>
      </c>
      <c r="F594" s="1">
        <v>1</v>
      </c>
      <c r="H594" s="1" t="str">
        <f>IF(OR(Table1[[#This Row],[Unit]]="W",Table1[[#This Row],[Unit]]="VAR",Table1[[#This Row],[Unit]]="VA",Table1[[#This Row],[Unit]]="Wh"),1000,
IF(OR(Table1[[#This Row],[Unit]]="MW",Table1[[#This Row],[Unit]]="MVAR",Table1[[#This Row],[Unit]]="MVA",Table1[[#This Row],[Unit]]="MWh",Table1[[#This Row],[Unit]]="kV"),0.001,
IF(OR(Table1[[#This Row],[Unit]]="mA",Table1[[#This Row],[Unit]]="mV"),1000,"")))</f>
        <v/>
      </c>
      <c r="J594" s="1" t="str">
        <f>IF(ISBLANK(Table1[[#This Row],[Scale]]),
IF(Table1[[#This Row],[FIMS Scale]]="","",Table1[[#This Row],[FIMS Scale]]),
IF(Table1[[#This Row],[FIMS Scale]]="",1/Table1[[#This Row],[Scale]],Table1[[#This Row],[FIMS Scale]]/Table1[[#This Row],[Scale]]))</f>
        <v/>
      </c>
      <c r="K594" s="7">
        <f>IF(Table1[[#This Row],[Address Original]]&gt;0,Table1[[#This Row],[Address Original]]-40001,"")</f>
        <v>1408</v>
      </c>
      <c r="L594" s="1">
        <v>41409</v>
      </c>
      <c r="M594" s="1" t="s">
        <v>32</v>
      </c>
      <c r="O594" s="1"/>
      <c r="P594" s="5" t="s">
        <v>2461</v>
      </c>
      <c r="Q594" s="5"/>
      <c r="R594" s="5"/>
      <c r="S594" s="5"/>
      <c r="T594" s="5"/>
      <c r="U594" s="5"/>
      <c r="V594" s="5"/>
      <c r="W594" s="5"/>
      <c r="X594" s="5"/>
      <c r="Y594" s="5"/>
      <c r="Z594" s="5"/>
      <c r="AA594" s="5"/>
      <c r="AB594" s="7" t="s">
        <v>2585</v>
      </c>
      <c r="AC594" s="5" t="s">
        <v>1709</v>
      </c>
      <c r="AD594" s="1" t="s">
        <v>31</v>
      </c>
      <c r="AE594" s="1" t="s">
        <v>1024</v>
      </c>
      <c r="AL594"/>
    </row>
    <row r="595" spans="1:38" ht="15" customHeight="1" x14ac:dyDescent="0.3">
      <c r="A595" s="1" t="s">
        <v>1018</v>
      </c>
      <c r="C595" s="1" t="s">
        <v>1646</v>
      </c>
      <c r="D595" s="1" t="s">
        <v>30</v>
      </c>
      <c r="F595" s="1">
        <v>1</v>
      </c>
      <c r="G595" s="1">
        <v>10</v>
      </c>
      <c r="H595" s="1" t="str">
        <f>IF(OR(Table1[[#This Row],[Unit]]="W",Table1[[#This Row],[Unit]]="VAR",Table1[[#This Row],[Unit]]="VA",Table1[[#This Row],[Unit]]="Wh"),1000,
IF(OR(Table1[[#This Row],[Unit]]="MW",Table1[[#This Row],[Unit]]="MVAR",Table1[[#This Row],[Unit]]="MVA",Table1[[#This Row],[Unit]]="MWh",Table1[[#This Row],[Unit]]="kV"),0.001,
IF(OR(Table1[[#This Row],[Unit]]="mA",Table1[[#This Row],[Unit]]="mV"),1000,"")))</f>
        <v/>
      </c>
      <c r="J595" s="1">
        <f>IF(ISBLANK(Table1[[#This Row],[Scale]]),
IF(Table1[[#This Row],[FIMS Scale]]="","",Table1[[#This Row],[FIMS Scale]]),
IF(Table1[[#This Row],[FIMS Scale]]="",1/Table1[[#This Row],[Scale]],Table1[[#This Row],[FIMS Scale]]/Table1[[#This Row],[Scale]]))</f>
        <v>0.1</v>
      </c>
      <c r="K595" s="7">
        <f>IF(Table1[[#This Row],[Address Original]]&gt;0,Table1[[#This Row],[Address Original]]-40001,"")</f>
        <v>1409</v>
      </c>
      <c r="L595" s="1">
        <v>41410</v>
      </c>
      <c r="M595" s="1" t="s">
        <v>32</v>
      </c>
      <c r="O595" s="1"/>
      <c r="P595" s="5" t="s">
        <v>2462</v>
      </c>
      <c r="Q595" s="5"/>
      <c r="R595" s="5"/>
      <c r="S595" s="5"/>
      <c r="T595" s="5"/>
      <c r="U595" s="5"/>
      <c r="V595" s="5"/>
      <c r="W595" s="5"/>
      <c r="X595" s="5"/>
      <c r="Y595" s="5"/>
      <c r="Z595" s="5"/>
      <c r="AA595" s="5"/>
      <c r="AB595" s="7" t="s">
        <v>2585</v>
      </c>
      <c r="AC595" s="5" t="s">
        <v>1107</v>
      </c>
      <c r="AD595" s="1" t="s">
        <v>31</v>
      </c>
      <c r="AE595" s="1" t="s">
        <v>1021</v>
      </c>
      <c r="AL595"/>
    </row>
    <row r="596" spans="1:38" ht="15" customHeight="1" x14ac:dyDescent="0.3">
      <c r="A596" s="1" t="s">
        <v>1019</v>
      </c>
      <c r="C596" s="1" t="s">
        <v>1647</v>
      </c>
      <c r="D596" s="1" t="s">
        <v>30</v>
      </c>
      <c r="F596" s="1">
        <v>1</v>
      </c>
      <c r="G596" s="1">
        <v>10</v>
      </c>
      <c r="H596" s="1" t="str">
        <f>IF(OR(Table1[[#This Row],[Unit]]="W",Table1[[#This Row],[Unit]]="VAR",Table1[[#This Row],[Unit]]="VA",Table1[[#This Row],[Unit]]="Wh"),1000,
IF(OR(Table1[[#This Row],[Unit]]="MW",Table1[[#This Row],[Unit]]="MVAR",Table1[[#This Row],[Unit]]="MVA",Table1[[#This Row],[Unit]]="MWh",Table1[[#This Row],[Unit]]="kV"),0.001,
IF(OR(Table1[[#This Row],[Unit]]="mA",Table1[[#This Row],[Unit]]="mV"),1000,"")))</f>
        <v/>
      </c>
      <c r="J596" s="1">
        <f>IF(ISBLANK(Table1[[#This Row],[Scale]]),
IF(Table1[[#This Row],[FIMS Scale]]="","",Table1[[#This Row],[FIMS Scale]]),
IF(Table1[[#This Row],[FIMS Scale]]="",1/Table1[[#This Row],[Scale]],Table1[[#This Row],[FIMS Scale]]/Table1[[#This Row],[Scale]]))</f>
        <v>0.1</v>
      </c>
      <c r="K596" s="7">
        <f>IF(Table1[[#This Row],[Address Original]]&gt;0,Table1[[#This Row],[Address Original]]-40001,"")</f>
        <v>1410</v>
      </c>
      <c r="L596" s="1">
        <v>41411</v>
      </c>
      <c r="M596" s="1" t="s">
        <v>32</v>
      </c>
      <c r="O596" s="1"/>
      <c r="P596" s="5" t="s">
        <v>2463</v>
      </c>
      <c r="Q596" s="5"/>
      <c r="R596" s="5"/>
      <c r="S596" s="5"/>
      <c r="T596" s="5"/>
      <c r="U596" s="5"/>
      <c r="V596" s="5"/>
      <c r="W596" s="5"/>
      <c r="X596" s="5"/>
      <c r="Y596" s="5"/>
      <c r="Z596" s="5"/>
      <c r="AA596" s="5"/>
      <c r="AB596" s="7" t="s">
        <v>2585</v>
      </c>
      <c r="AC596" s="5" t="s">
        <v>1108</v>
      </c>
      <c r="AD596" s="1" t="s">
        <v>31</v>
      </c>
      <c r="AE596" s="1" t="s">
        <v>1021</v>
      </c>
      <c r="AL596"/>
    </row>
    <row r="597" spans="1:38" ht="15" customHeight="1" x14ac:dyDescent="0.3">
      <c r="A597" s="1" t="s">
        <v>1649</v>
      </c>
      <c r="C597" s="1" t="s">
        <v>1648</v>
      </c>
      <c r="D597" s="1" t="s">
        <v>30</v>
      </c>
      <c r="F597" s="1">
        <v>1</v>
      </c>
      <c r="H597" s="1" t="str">
        <f>IF(OR(Table1[[#This Row],[Unit]]="W",Table1[[#This Row],[Unit]]="VAR",Table1[[#This Row],[Unit]]="VA",Table1[[#This Row],[Unit]]="Wh"),1000,
IF(OR(Table1[[#This Row],[Unit]]="MW",Table1[[#This Row],[Unit]]="MVAR",Table1[[#This Row],[Unit]]="MVA",Table1[[#This Row],[Unit]]="MWh",Table1[[#This Row],[Unit]]="kV"),0.001,
IF(OR(Table1[[#This Row],[Unit]]="mA",Table1[[#This Row],[Unit]]="mV"),1000,"")))</f>
        <v/>
      </c>
      <c r="J597" s="1" t="str">
        <f>IF(ISBLANK(Table1[[#This Row],[Scale]]),
IF(Table1[[#This Row],[FIMS Scale]]="","",Table1[[#This Row],[FIMS Scale]]),
IF(Table1[[#This Row],[FIMS Scale]]="",1/Table1[[#This Row],[Scale]],Table1[[#This Row],[FIMS Scale]]/Table1[[#This Row],[Scale]]))</f>
        <v/>
      </c>
      <c r="K597" s="7">
        <f>IF(Table1[[#This Row],[Address Original]]&gt;0,Table1[[#This Row],[Address Original]]-40001,"")</f>
        <v>1411</v>
      </c>
      <c r="L597" s="1">
        <v>41412</v>
      </c>
      <c r="M597" s="1" t="s">
        <v>32</v>
      </c>
      <c r="O597" s="1"/>
      <c r="P597" s="5" t="s">
        <v>2464</v>
      </c>
      <c r="Q597" s="5"/>
      <c r="R597" s="5"/>
      <c r="S597" s="5"/>
      <c r="T597" s="5"/>
      <c r="U597" s="5"/>
      <c r="V597" s="5"/>
      <c r="W597" s="5"/>
      <c r="X597" s="5"/>
      <c r="Y597" s="5"/>
      <c r="Z597" s="5"/>
      <c r="AA597" s="5"/>
      <c r="AB597" s="7" t="s">
        <v>2585</v>
      </c>
      <c r="AC597" s="5" t="s">
        <v>1710</v>
      </c>
      <c r="AD597" s="1" t="s">
        <v>31</v>
      </c>
      <c r="AE597" s="1" t="s">
        <v>1024</v>
      </c>
      <c r="AL597"/>
    </row>
    <row r="598" spans="1:38" ht="15" customHeight="1" x14ac:dyDescent="0.3">
      <c r="A598" s="1" t="s">
        <v>1651</v>
      </c>
      <c r="C598" s="1" t="s">
        <v>1650</v>
      </c>
      <c r="D598" s="1" t="s">
        <v>30</v>
      </c>
      <c r="F598" s="1">
        <v>1</v>
      </c>
      <c r="H598" s="1" t="str">
        <f>IF(OR(Table1[[#This Row],[Unit]]="W",Table1[[#This Row],[Unit]]="VAR",Table1[[#This Row],[Unit]]="VA",Table1[[#This Row],[Unit]]="Wh"),1000,
IF(OR(Table1[[#This Row],[Unit]]="MW",Table1[[#This Row],[Unit]]="MVAR",Table1[[#This Row],[Unit]]="MVA",Table1[[#This Row],[Unit]]="MWh",Table1[[#This Row],[Unit]]="kV"),0.001,
IF(OR(Table1[[#This Row],[Unit]]="mA",Table1[[#This Row],[Unit]]="mV"),1000,"")))</f>
        <v/>
      </c>
      <c r="J598" s="1" t="str">
        <f>IF(ISBLANK(Table1[[#This Row],[Scale]]),
IF(Table1[[#This Row],[FIMS Scale]]="","",Table1[[#This Row],[FIMS Scale]]),
IF(Table1[[#This Row],[FIMS Scale]]="",1/Table1[[#This Row],[Scale]],Table1[[#This Row],[FIMS Scale]]/Table1[[#This Row],[Scale]]))</f>
        <v/>
      </c>
      <c r="K598" s="7">
        <f>IF(Table1[[#This Row],[Address Original]]&gt;0,Table1[[#This Row],[Address Original]]-40001,"")</f>
        <v>1412</v>
      </c>
      <c r="L598" s="1">
        <v>41413</v>
      </c>
      <c r="M598" s="1" t="s">
        <v>32</v>
      </c>
      <c r="O598" s="1"/>
      <c r="P598" s="5" t="s">
        <v>1927</v>
      </c>
      <c r="Q598" s="5"/>
      <c r="R598" s="5"/>
      <c r="S598" s="5"/>
      <c r="T598" s="5"/>
      <c r="U598" s="5"/>
      <c r="V598" s="5"/>
      <c r="W598" s="5"/>
      <c r="X598" s="5"/>
      <c r="Y598" s="5"/>
      <c r="Z598" s="5"/>
      <c r="AA598" s="5"/>
      <c r="AB598" s="7" t="s">
        <v>2585</v>
      </c>
      <c r="AC598" s="5" t="s">
        <v>1711</v>
      </c>
      <c r="AD598" s="1" t="s">
        <v>31</v>
      </c>
      <c r="AE598" s="1" t="s">
        <v>1024</v>
      </c>
      <c r="AL598"/>
    </row>
    <row r="599" spans="1:38" ht="15" customHeight="1" x14ac:dyDescent="0.3">
      <c r="A599" s="1" t="s">
        <v>1653</v>
      </c>
      <c r="C599" s="1" t="s">
        <v>1652</v>
      </c>
      <c r="D599" s="1" t="s">
        <v>30</v>
      </c>
      <c r="F599" s="1">
        <v>1</v>
      </c>
      <c r="H599" s="1" t="str">
        <f>IF(OR(Table1[[#This Row],[Unit]]="W",Table1[[#This Row],[Unit]]="VAR",Table1[[#This Row],[Unit]]="VA",Table1[[#This Row],[Unit]]="Wh"),1000,
IF(OR(Table1[[#This Row],[Unit]]="MW",Table1[[#This Row],[Unit]]="MVAR",Table1[[#This Row],[Unit]]="MVA",Table1[[#This Row],[Unit]]="MWh",Table1[[#This Row],[Unit]]="kV"),0.001,
IF(OR(Table1[[#This Row],[Unit]]="mA",Table1[[#This Row],[Unit]]="mV"),1000,"")))</f>
        <v/>
      </c>
      <c r="J599" s="1" t="str">
        <f>IF(ISBLANK(Table1[[#This Row],[Scale]]),
IF(Table1[[#This Row],[FIMS Scale]]="","",Table1[[#This Row],[FIMS Scale]]),
IF(Table1[[#This Row],[FIMS Scale]]="",1/Table1[[#This Row],[Scale]],Table1[[#This Row],[FIMS Scale]]/Table1[[#This Row],[Scale]]))</f>
        <v/>
      </c>
      <c r="K599" s="7">
        <f>IF(Table1[[#This Row],[Address Original]]&gt;0,Table1[[#This Row],[Address Original]]-40001,"")</f>
        <v>1413</v>
      </c>
      <c r="L599" s="1">
        <v>41414</v>
      </c>
      <c r="M599" s="1" t="s">
        <v>32</v>
      </c>
      <c r="O599" s="1"/>
      <c r="P599" s="5" t="s">
        <v>2465</v>
      </c>
      <c r="Q599" s="5"/>
      <c r="R599" s="5"/>
      <c r="S599" s="5"/>
      <c r="T599" s="5"/>
      <c r="U599" s="5"/>
      <c r="V599" s="5"/>
      <c r="W599" s="5"/>
      <c r="X599" s="5"/>
      <c r="Y599" s="5"/>
      <c r="Z599" s="5"/>
      <c r="AA599" s="5"/>
      <c r="AB599" s="7" t="s">
        <v>2585</v>
      </c>
      <c r="AC599" s="5" t="s">
        <v>1712</v>
      </c>
      <c r="AD599" s="1" t="s">
        <v>31</v>
      </c>
      <c r="AE599" s="1" t="s">
        <v>1024</v>
      </c>
      <c r="AL599"/>
    </row>
    <row r="600" spans="1:38" ht="15" customHeight="1" x14ac:dyDescent="0.3">
      <c r="A600" s="1" t="s">
        <v>1655</v>
      </c>
      <c r="C600" s="1" t="s">
        <v>1654</v>
      </c>
      <c r="D600" s="1" t="s">
        <v>30</v>
      </c>
      <c r="F600" s="1">
        <v>1</v>
      </c>
      <c r="H600" s="1" t="str">
        <f>IF(OR(Table1[[#This Row],[Unit]]="W",Table1[[#This Row],[Unit]]="VAR",Table1[[#This Row],[Unit]]="VA",Table1[[#This Row],[Unit]]="Wh"),1000,
IF(OR(Table1[[#This Row],[Unit]]="MW",Table1[[#This Row],[Unit]]="MVAR",Table1[[#This Row],[Unit]]="MVA",Table1[[#This Row],[Unit]]="MWh",Table1[[#This Row],[Unit]]="kV"),0.001,
IF(OR(Table1[[#This Row],[Unit]]="mA",Table1[[#This Row],[Unit]]="mV"),1000,"")))</f>
        <v/>
      </c>
      <c r="J600" s="1" t="str">
        <f>IF(ISBLANK(Table1[[#This Row],[Scale]]),
IF(Table1[[#This Row],[FIMS Scale]]="","",Table1[[#This Row],[FIMS Scale]]),
IF(Table1[[#This Row],[FIMS Scale]]="",1/Table1[[#This Row],[Scale]],Table1[[#This Row],[FIMS Scale]]/Table1[[#This Row],[Scale]]))</f>
        <v/>
      </c>
      <c r="K600" s="7">
        <f>IF(Table1[[#This Row],[Address Original]]&gt;0,Table1[[#This Row],[Address Original]]-40001,"")</f>
        <v>1416</v>
      </c>
      <c r="L600" s="1">
        <v>41417</v>
      </c>
      <c r="M600" s="1" t="s">
        <v>32</v>
      </c>
      <c r="O600" s="1"/>
      <c r="P600" s="5" t="s">
        <v>2466</v>
      </c>
      <c r="Q600" s="5"/>
      <c r="R600" s="5"/>
      <c r="S600" s="5"/>
      <c r="T600" s="5"/>
      <c r="U600" s="5"/>
      <c r="V600" s="5"/>
      <c r="W600" s="5"/>
      <c r="X600" s="5"/>
      <c r="Y600" s="5"/>
      <c r="Z600" s="5"/>
      <c r="AA600" s="5"/>
      <c r="AB600" s="7" t="s">
        <v>2585</v>
      </c>
      <c r="AC600" s="5" t="s">
        <v>1830</v>
      </c>
      <c r="AD600" s="1" t="s">
        <v>31</v>
      </c>
      <c r="AE600" s="1" t="s">
        <v>1024</v>
      </c>
      <c r="AL600"/>
    </row>
    <row r="601" spans="1:38" ht="15" customHeight="1" x14ac:dyDescent="0.3">
      <c r="A601" s="1" t="s">
        <v>1657</v>
      </c>
      <c r="C601" s="1" t="s">
        <v>1656</v>
      </c>
      <c r="D601" s="1" t="s">
        <v>30</v>
      </c>
      <c r="F601" s="1">
        <v>1</v>
      </c>
      <c r="H601" s="1" t="str">
        <f>IF(OR(Table1[[#This Row],[Unit]]="W",Table1[[#This Row],[Unit]]="VAR",Table1[[#This Row],[Unit]]="VA",Table1[[#This Row],[Unit]]="Wh"),1000,
IF(OR(Table1[[#This Row],[Unit]]="MW",Table1[[#This Row],[Unit]]="MVAR",Table1[[#This Row],[Unit]]="MVA",Table1[[#This Row],[Unit]]="MWh",Table1[[#This Row],[Unit]]="kV"),0.001,
IF(OR(Table1[[#This Row],[Unit]]="mA",Table1[[#This Row],[Unit]]="mV"),1000,"")))</f>
        <v/>
      </c>
      <c r="J601" s="1" t="str">
        <f>IF(ISBLANK(Table1[[#This Row],[Scale]]),
IF(Table1[[#This Row],[FIMS Scale]]="","",Table1[[#This Row],[FIMS Scale]]),
IF(Table1[[#This Row],[FIMS Scale]]="",1/Table1[[#This Row],[Scale]],Table1[[#This Row],[FIMS Scale]]/Table1[[#This Row],[Scale]]))</f>
        <v/>
      </c>
      <c r="K601" s="7">
        <f>IF(Table1[[#This Row],[Address Original]]&gt;0,Table1[[#This Row],[Address Original]]-40001,"")</f>
        <v>1417</v>
      </c>
      <c r="L601" s="1">
        <v>41418</v>
      </c>
      <c r="M601" s="1" t="s">
        <v>32</v>
      </c>
      <c r="O601" s="1"/>
      <c r="P601" s="5" t="s">
        <v>2467</v>
      </c>
      <c r="Q601" s="5"/>
      <c r="R601" s="5"/>
      <c r="S601" s="5"/>
      <c r="T601" s="5"/>
      <c r="U601" s="5"/>
      <c r="V601" s="5"/>
      <c r="W601" s="5"/>
      <c r="X601" s="5"/>
      <c r="Y601" s="5"/>
      <c r="Z601" s="5"/>
      <c r="AA601" s="5"/>
      <c r="AB601" s="7" t="s">
        <v>2585</v>
      </c>
      <c r="AC601" s="5" t="s">
        <v>1831</v>
      </c>
      <c r="AD601" s="1" t="s">
        <v>31</v>
      </c>
      <c r="AE601" s="1" t="s">
        <v>1024</v>
      </c>
      <c r="AL601"/>
    </row>
    <row r="602" spans="1:38" ht="15" customHeight="1" x14ac:dyDescent="0.3">
      <c r="A602" s="1" t="s">
        <v>1659</v>
      </c>
      <c r="C602" s="1" t="s">
        <v>1658</v>
      </c>
      <c r="D602" s="1" t="s">
        <v>30</v>
      </c>
      <c r="F602" s="1">
        <v>1</v>
      </c>
      <c r="H602" s="1" t="str">
        <f>IF(OR(Table1[[#This Row],[Unit]]="W",Table1[[#This Row],[Unit]]="VAR",Table1[[#This Row],[Unit]]="VA",Table1[[#This Row],[Unit]]="Wh"),1000,
IF(OR(Table1[[#This Row],[Unit]]="MW",Table1[[#This Row],[Unit]]="MVAR",Table1[[#This Row],[Unit]]="MVA",Table1[[#This Row],[Unit]]="MWh",Table1[[#This Row],[Unit]]="kV"),0.001,
IF(OR(Table1[[#This Row],[Unit]]="mA",Table1[[#This Row],[Unit]]="mV"),1000,"")))</f>
        <v/>
      </c>
      <c r="J602" s="1" t="str">
        <f>IF(ISBLANK(Table1[[#This Row],[Scale]]),
IF(Table1[[#This Row],[FIMS Scale]]="","",Table1[[#This Row],[FIMS Scale]]),
IF(Table1[[#This Row],[FIMS Scale]]="",1/Table1[[#This Row],[Scale]],Table1[[#This Row],[FIMS Scale]]/Table1[[#This Row],[Scale]]))</f>
        <v/>
      </c>
      <c r="K602" s="7">
        <f>IF(Table1[[#This Row],[Address Original]]&gt;0,Table1[[#This Row],[Address Original]]-40001,"")</f>
        <v>1418</v>
      </c>
      <c r="L602" s="1">
        <v>41419</v>
      </c>
      <c r="M602" s="1" t="s">
        <v>32</v>
      </c>
      <c r="O602" s="1"/>
      <c r="P602" s="5" t="s">
        <v>2468</v>
      </c>
      <c r="Q602" s="5"/>
      <c r="R602" s="5"/>
      <c r="S602" s="5"/>
      <c r="T602" s="5"/>
      <c r="U602" s="5"/>
      <c r="V602" s="5"/>
      <c r="W602" s="5"/>
      <c r="X602" s="5"/>
      <c r="Y602" s="5"/>
      <c r="Z602" s="5"/>
      <c r="AA602" s="5"/>
      <c r="AB602" s="7" t="s">
        <v>2585</v>
      </c>
      <c r="AC602" s="5" t="s">
        <v>1832</v>
      </c>
      <c r="AD602" s="1" t="s">
        <v>31</v>
      </c>
      <c r="AE602" s="1" t="s">
        <v>1024</v>
      </c>
      <c r="AL602"/>
    </row>
    <row r="603" spans="1:38" ht="15" customHeight="1" x14ac:dyDescent="0.3">
      <c r="A603" s="1" t="s">
        <v>1661</v>
      </c>
      <c r="C603" s="1" t="s">
        <v>1660</v>
      </c>
      <c r="D603" s="1" t="s">
        <v>30</v>
      </c>
      <c r="F603" s="1">
        <v>1</v>
      </c>
      <c r="H603" s="1" t="str">
        <f>IF(OR(Table1[[#This Row],[Unit]]="W",Table1[[#This Row],[Unit]]="VAR",Table1[[#This Row],[Unit]]="VA",Table1[[#This Row],[Unit]]="Wh"),1000,
IF(OR(Table1[[#This Row],[Unit]]="MW",Table1[[#This Row],[Unit]]="MVAR",Table1[[#This Row],[Unit]]="MVA",Table1[[#This Row],[Unit]]="MWh",Table1[[#This Row],[Unit]]="kV"),0.001,
IF(OR(Table1[[#This Row],[Unit]]="mA",Table1[[#This Row],[Unit]]="mV"),1000,"")))</f>
        <v/>
      </c>
      <c r="J603" s="1" t="str">
        <f>IF(ISBLANK(Table1[[#This Row],[Scale]]),
IF(Table1[[#This Row],[FIMS Scale]]="","",Table1[[#This Row],[FIMS Scale]]),
IF(Table1[[#This Row],[FIMS Scale]]="",1/Table1[[#This Row],[Scale]],Table1[[#This Row],[FIMS Scale]]/Table1[[#This Row],[Scale]]))</f>
        <v/>
      </c>
      <c r="K603" s="7">
        <f>IF(Table1[[#This Row],[Address Original]]&gt;0,Table1[[#This Row],[Address Original]]-40001,"")</f>
        <v>1419</v>
      </c>
      <c r="L603" s="1">
        <v>41420</v>
      </c>
      <c r="M603" s="1" t="s">
        <v>32</v>
      </c>
      <c r="O603" s="1"/>
      <c r="P603" s="5" t="s">
        <v>2469</v>
      </c>
      <c r="Q603" s="5"/>
      <c r="R603" s="5"/>
      <c r="S603" s="5"/>
      <c r="T603" s="5"/>
      <c r="U603" s="5"/>
      <c r="V603" s="5"/>
      <c r="W603" s="5"/>
      <c r="X603" s="5"/>
      <c r="Y603" s="5"/>
      <c r="Z603" s="5"/>
      <c r="AA603" s="5"/>
      <c r="AB603" s="7" t="s">
        <v>2585</v>
      </c>
      <c r="AC603" s="5" t="s">
        <v>1833</v>
      </c>
      <c r="AD603" s="1" t="s">
        <v>31</v>
      </c>
      <c r="AE603" s="1" t="s">
        <v>1024</v>
      </c>
      <c r="AL603"/>
    </row>
    <row r="604" spans="1:38" ht="15" customHeight="1" x14ac:dyDescent="0.3">
      <c r="A604" s="1" t="s">
        <v>1663</v>
      </c>
      <c r="C604" s="1" t="s">
        <v>1662</v>
      </c>
      <c r="D604" s="1" t="s">
        <v>30</v>
      </c>
      <c r="F604" s="1">
        <v>1</v>
      </c>
      <c r="H604" s="1" t="str">
        <f>IF(OR(Table1[[#This Row],[Unit]]="W",Table1[[#This Row],[Unit]]="VAR",Table1[[#This Row],[Unit]]="VA",Table1[[#This Row],[Unit]]="Wh"),1000,
IF(OR(Table1[[#This Row],[Unit]]="MW",Table1[[#This Row],[Unit]]="MVAR",Table1[[#This Row],[Unit]]="MVA",Table1[[#This Row],[Unit]]="MWh",Table1[[#This Row],[Unit]]="kV"),0.001,
IF(OR(Table1[[#This Row],[Unit]]="mA",Table1[[#This Row],[Unit]]="mV"),1000,"")))</f>
        <v/>
      </c>
      <c r="J604" s="1" t="str">
        <f>IF(ISBLANK(Table1[[#This Row],[Scale]]),
IF(Table1[[#This Row],[FIMS Scale]]="","",Table1[[#This Row],[FIMS Scale]]),
IF(Table1[[#This Row],[FIMS Scale]]="",1/Table1[[#This Row],[Scale]],Table1[[#This Row],[FIMS Scale]]/Table1[[#This Row],[Scale]]))</f>
        <v/>
      </c>
      <c r="K604" s="7">
        <f>IF(Table1[[#This Row],[Address Original]]&gt;0,Table1[[#This Row],[Address Original]]-40001,"")</f>
        <v>1420</v>
      </c>
      <c r="L604" s="1">
        <v>41421</v>
      </c>
      <c r="M604" s="1" t="s">
        <v>32</v>
      </c>
      <c r="O604" s="1"/>
      <c r="P604" s="5" t="s">
        <v>2470</v>
      </c>
      <c r="Q604" s="5"/>
      <c r="R604" s="5"/>
      <c r="S604" s="5"/>
      <c r="T604" s="5"/>
      <c r="U604" s="5"/>
      <c r="V604" s="5"/>
      <c r="W604" s="5"/>
      <c r="X604" s="5"/>
      <c r="Y604" s="5"/>
      <c r="Z604" s="5"/>
      <c r="AA604" s="5"/>
      <c r="AB604" s="7" t="s">
        <v>2585</v>
      </c>
      <c r="AC604" s="5" t="s">
        <v>1834</v>
      </c>
      <c r="AD604" s="1" t="s">
        <v>31</v>
      </c>
      <c r="AE604" s="1" t="s">
        <v>1024</v>
      </c>
      <c r="AL604"/>
    </row>
    <row r="605" spans="1:38" ht="15" customHeight="1" x14ac:dyDescent="0.3">
      <c r="A605" s="1" t="s">
        <v>1665</v>
      </c>
      <c r="C605" s="1" t="s">
        <v>1664</v>
      </c>
      <c r="D605" s="1" t="s">
        <v>30</v>
      </c>
      <c r="F605" s="1">
        <v>1</v>
      </c>
      <c r="H605" s="1" t="str">
        <f>IF(OR(Table1[[#This Row],[Unit]]="W",Table1[[#This Row],[Unit]]="VAR",Table1[[#This Row],[Unit]]="VA",Table1[[#This Row],[Unit]]="Wh"),1000,
IF(OR(Table1[[#This Row],[Unit]]="MW",Table1[[#This Row],[Unit]]="MVAR",Table1[[#This Row],[Unit]]="MVA",Table1[[#This Row],[Unit]]="MWh",Table1[[#This Row],[Unit]]="kV"),0.001,
IF(OR(Table1[[#This Row],[Unit]]="mA",Table1[[#This Row],[Unit]]="mV"),1000,"")))</f>
        <v/>
      </c>
      <c r="J605" s="1" t="str">
        <f>IF(ISBLANK(Table1[[#This Row],[Scale]]),
IF(Table1[[#This Row],[FIMS Scale]]="","",Table1[[#This Row],[FIMS Scale]]),
IF(Table1[[#This Row],[FIMS Scale]]="",1/Table1[[#This Row],[Scale]],Table1[[#This Row],[FIMS Scale]]/Table1[[#This Row],[Scale]]))</f>
        <v/>
      </c>
      <c r="K605" s="7">
        <f>IF(Table1[[#This Row],[Address Original]]&gt;0,Table1[[#This Row],[Address Original]]-40001,"")</f>
        <v>1421</v>
      </c>
      <c r="L605" s="1">
        <v>41422</v>
      </c>
      <c r="M605" s="1" t="s">
        <v>32</v>
      </c>
      <c r="O605" s="1"/>
      <c r="P605" s="5" t="s">
        <v>2471</v>
      </c>
      <c r="Q605" s="5"/>
      <c r="R605" s="5"/>
      <c r="S605" s="5"/>
      <c r="T605" s="5"/>
      <c r="U605" s="5"/>
      <c r="V605" s="5"/>
      <c r="W605" s="5"/>
      <c r="X605" s="5"/>
      <c r="Y605" s="5"/>
      <c r="Z605" s="5"/>
      <c r="AA605" s="5"/>
      <c r="AB605" s="7" t="s">
        <v>2585</v>
      </c>
      <c r="AC605" s="5" t="s">
        <v>1835</v>
      </c>
      <c r="AD605" s="1" t="s">
        <v>31</v>
      </c>
      <c r="AE605" s="1" t="s">
        <v>1024</v>
      </c>
      <c r="AL605"/>
    </row>
    <row r="606" spans="1:38" ht="15" customHeight="1" x14ac:dyDescent="0.3">
      <c r="A606" s="1" t="s">
        <v>1667</v>
      </c>
      <c r="C606" s="1" t="s">
        <v>1666</v>
      </c>
      <c r="D606" s="1" t="s">
        <v>30</v>
      </c>
      <c r="F606" s="1">
        <v>1</v>
      </c>
      <c r="H606" s="1" t="str">
        <f>IF(OR(Table1[[#This Row],[Unit]]="W",Table1[[#This Row],[Unit]]="VAR",Table1[[#This Row],[Unit]]="VA",Table1[[#This Row],[Unit]]="Wh"),1000,
IF(OR(Table1[[#This Row],[Unit]]="MW",Table1[[#This Row],[Unit]]="MVAR",Table1[[#This Row],[Unit]]="MVA",Table1[[#This Row],[Unit]]="MWh",Table1[[#This Row],[Unit]]="kV"),0.001,
IF(OR(Table1[[#This Row],[Unit]]="mA",Table1[[#This Row],[Unit]]="mV"),1000,"")))</f>
        <v/>
      </c>
      <c r="J606" s="1" t="str">
        <f>IF(ISBLANK(Table1[[#This Row],[Scale]]),
IF(Table1[[#This Row],[FIMS Scale]]="","",Table1[[#This Row],[FIMS Scale]]),
IF(Table1[[#This Row],[FIMS Scale]]="",1/Table1[[#This Row],[Scale]],Table1[[#This Row],[FIMS Scale]]/Table1[[#This Row],[Scale]]))</f>
        <v/>
      </c>
      <c r="K606" s="7">
        <f>IF(Table1[[#This Row],[Address Original]]&gt;0,Table1[[#This Row],[Address Original]]-40001,"")</f>
        <v>1422</v>
      </c>
      <c r="L606" s="1">
        <v>41423</v>
      </c>
      <c r="M606" s="1" t="s">
        <v>32</v>
      </c>
      <c r="O606" s="1"/>
      <c r="P606" s="5" t="s">
        <v>2472</v>
      </c>
      <c r="Q606" s="5"/>
      <c r="R606" s="5"/>
      <c r="S606" s="5"/>
      <c r="T606" s="5"/>
      <c r="U606" s="5"/>
      <c r="V606" s="5"/>
      <c r="W606" s="5"/>
      <c r="X606" s="5"/>
      <c r="Y606" s="5"/>
      <c r="Z606" s="5"/>
      <c r="AA606" s="5"/>
      <c r="AB606" s="7" t="s">
        <v>2585</v>
      </c>
      <c r="AC606" s="5" t="s">
        <v>1836</v>
      </c>
      <c r="AD606" s="1" t="s">
        <v>31</v>
      </c>
      <c r="AE606" s="1" t="s">
        <v>1024</v>
      </c>
      <c r="AL606"/>
    </row>
    <row r="607" spans="1:38" ht="15" customHeight="1" x14ac:dyDescent="0.3">
      <c r="A607" s="1" t="s">
        <v>1669</v>
      </c>
      <c r="C607" s="1" t="s">
        <v>1668</v>
      </c>
      <c r="D607" s="1" t="s">
        <v>30</v>
      </c>
      <c r="F607" s="1">
        <v>1</v>
      </c>
      <c r="H607" s="1" t="str">
        <f>IF(OR(Table1[[#This Row],[Unit]]="W",Table1[[#This Row],[Unit]]="VAR",Table1[[#This Row],[Unit]]="VA",Table1[[#This Row],[Unit]]="Wh"),1000,
IF(OR(Table1[[#This Row],[Unit]]="MW",Table1[[#This Row],[Unit]]="MVAR",Table1[[#This Row],[Unit]]="MVA",Table1[[#This Row],[Unit]]="MWh",Table1[[#This Row],[Unit]]="kV"),0.001,
IF(OR(Table1[[#This Row],[Unit]]="mA",Table1[[#This Row],[Unit]]="mV"),1000,"")))</f>
        <v/>
      </c>
      <c r="J607" s="1" t="str">
        <f>IF(ISBLANK(Table1[[#This Row],[Scale]]),
IF(Table1[[#This Row],[FIMS Scale]]="","",Table1[[#This Row],[FIMS Scale]]),
IF(Table1[[#This Row],[FIMS Scale]]="",1/Table1[[#This Row],[Scale]],Table1[[#This Row],[FIMS Scale]]/Table1[[#This Row],[Scale]]))</f>
        <v/>
      </c>
      <c r="K607" s="7">
        <f>IF(Table1[[#This Row],[Address Original]]&gt;0,Table1[[#This Row],[Address Original]]-40001,"")</f>
        <v>1423</v>
      </c>
      <c r="L607" s="1">
        <v>41424</v>
      </c>
      <c r="M607" s="1" t="s">
        <v>32</v>
      </c>
      <c r="O607" s="1"/>
      <c r="P607" s="5" t="s">
        <v>2473</v>
      </c>
      <c r="Q607" s="5"/>
      <c r="R607" s="5"/>
      <c r="S607" s="5"/>
      <c r="T607" s="5"/>
      <c r="U607" s="5"/>
      <c r="V607" s="5"/>
      <c r="W607" s="5"/>
      <c r="X607" s="5"/>
      <c r="Y607" s="5"/>
      <c r="Z607" s="5"/>
      <c r="AA607" s="5"/>
      <c r="AB607" s="7" t="s">
        <v>2585</v>
      </c>
      <c r="AC607" s="5" t="s">
        <v>1837</v>
      </c>
      <c r="AD607" s="1" t="s">
        <v>31</v>
      </c>
      <c r="AE607" s="1" t="s">
        <v>1024</v>
      </c>
      <c r="AL607"/>
    </row>
    <row r="608" spans="1:38" s="7" customFormat="1" ht="15" customHeight="1" x14ac:dyDescent="0.3">
      <c r="A608" s="1" t="s">
        <v>1671</v>
      </c>
      <c r="B608" s="1"/>
      <c r="C608" s="1" t="s">
        <v>1670</v>
      </c>
      <c r="D608" s="1" t="s">
        <v>30</v>
      </c>
      <c r="E608" s="1"/>
      <c r="F608" s="1">
        <v>1</v>
      </c>
      <c r="G608" s="1"/>
      <c r="H608" s="1" t="str">
        <f>IF(OR(Table1[[#This Row],[Unit]]="W",Table1[[#This Row],[Unit]]="VAR",Table1[[#This Row],[Unit]]="VA",Table1[[#This Row],[Unit]]="Wh"),1000,
IF(OR(Table1[[#This Row],[Unit]]="MW",Table1[[#This Row],[Unit]]="MVAR",Table1[[#This Row],[Unit]]="MVA",Table1[[#This Row],[Unit]]="MWh",Table1[[#This Row],[Unit]]="kV"),0.001,
IF(OR(Table1[[#This Row],[Unit]]="mA",Table1[[#This Row],[Unit]]="mV"),1000,"")))</f>
        <v/>
      </c>
      <c r="I608" s="1"/>
      <c r="J608" s="1" t="str">
        <f>IF(ISBLANK(Table1[[#This Row],[Scale]]),
IF(Table1[[#This Row],[FIMS Scale]]="","",Table1[[#This Row],[FIMS Scale]]),
IF(Table1[[#This Row],[FIMS Scale]]="",1/Table1[[#This Row],[Scale]],Table1[[#This Row],[FIMS Scale]]/Table1[[#This Row],[Scale]]))</f>
        <v/>
      </c>
      <c r="K608" s="7">
        <f>IF(Table1[[#This Row],[Address Original]]&gt;0,Table1[[#This Row],[Address Original]]-40001,"")</f>
        <v>1424</v>
      </c>
      <c r="L608" s="1">
        <v>41425</v>
      </c>
      <c r="M608" s="1" t="s">
        <v>32</v>
      </c>
      <c r="N608" s="1"/>
      <c r="O608" s="1"/>
      <c r="P608" s="5" t="s">
        <v>2474</v>
      </c>
      <c r="Q608" s="5"/>
      <c r="R608" s="5"/>
      <c r="S608" s="5"/>
      <c r="T608" s="5"/>
      <c r="U608" s="5"/>
      <c r="V608" s="5"/>
      <c r="W608" s="5"/>
      <c r="X608" s="5"/>
      <c r="Y608" s="5"/>
      <c r="Z608" s="5"/>
      <c r="AA608" s="5"/>
      <c r="AB608" s="7" t="s">
        <v>2585</v>
      </c>
      <c r="AC608" s="5" t="s">
        <v>1838</v>
      </c>
      <c r="AD608" s="1" t="s">
        <v>31</v>
      </c>
      <c r="AE608" s="1" t="s">
        <v>1024</v>
      </c>
      <c r="AF608" s="1"/>
      <c r="AG608" s="1"/>
      <c r="AH608" s="1"/>
      <c r="AI608" s="1"/>
      <c r="AJ608" s="1"/>
      <c r="AK608"/>
      <c r="AL608"/>
    </row>
    <row r="609" spans="1:38" customFormat="1" ht="18" thickBot="1" x14ac:dyDescent="0.4">
      <c r="A609" s="17" t="s">
        <v>1943</v>
      </c>
      <c r="B609" s="17"/>
      <c r="C609" s="17"/>
      <c r="D609" s="17"/>
      <c r="E609" s="17"/>
      <c r="F609" s="17"/>
      <c r="G609" s="17"/>
      <c r="H609" s="17" t="str">
        <f>IF(OR(Table1[[#This Row],[Unit]]="W",Table1[[#This Row],[Unit]]="VAR",Table1[[#This Row],[Unit]]="VA",Table1[[#This Row],[Unit]]="Wh"),1000,
IF(OR(Table1[[#This Row],[Unit]]="MW",Table1[[#This Row],[Unit]]="MVAR",Table1[[#This Row],[Unit]]="MVA",Table1[[#This Row],[Unit]]="MWh",Table1[[#This Row],[Unit]]="kV"),0.001,
IF(OR(Table1[[#This Row],[Unit]]="mA",Table1[[#This Row],[Unit]]="mV"),1000,"")))</f>
        <v/>
      </c>
      <c r="I609" s="18"/>
      <c r="J609" s="17" t="str">
        <f>IF(ISBLANK(Table1[[#This Row],[Scale]]),
IF(Table1[[#This Row],[FIMS Scale]]="","",Table1[[#This Row],[FIMS Scale]]),
IF(Table1[[#This Row],[FIMS Scale]]="",1/Table1[[#This Row],[Scale]],Table1[[#This Row],[FIMS Scale]]/Table1[[#This Row],[Scale]]))</f>
        <v/>
      </c>
      <c r="K609" s="17" t="str">
        <f>IF(Table1[[#This Row],[Address Original]]&gt;0,Table1[[#This Row],[Address Original]]-40001,"")</f>
        <v/>
      </c>
      <c r="L609" s="17"/>
      <c r="M609" s="17"/>
      <c r="N609" s="17"/>
      <c r="O609" s="17"/>
      <c r="P609" s="17"/>
      <c r="Q609" s="17" t="s">
        <v>2583</v>
      </c>
      <c r="R609" s="17"/>
      <c r="S609" s="17"/>
      <c r="T609" s="17"/>
      <c r="U609" s="17"/>
      <c r="V609" s="17"/>
      <c r="W609" s="17">
        <v>200</v>
      </c>
      <c r="X609" s="17">
        <v>20</v>
      </c>
      <c r="Y609" s="17">
        <v>98</v>
      </c>
      <c r="Z609" s="17"/>
      <c r="AA609" s="17"/>
      <c r="AB609" s="17"/>
      <c r="AC609" s="17"/>
      <c r="AD609" s="17"/>
      <c r="AE609" s="17"/>
      <c r="AF609" s="17"/>
      <c r="AG609" s="17"/>
      <c r="AH609" s="17"/>
      <c r="AI609" s="17"/>
    </row>
    <row r="610" spans="1:38" s="7" customFormat="1" ht="15" customHeight="1" thickTop="1" x14ac:dyDescent="0.3">
      <c r="A610" s="1" t="s">
        <v>1673</v>
      </c>
      <c r="B610" s="1"/>
      <c r="C610" s="1" t="s">
        <v>1672</v>
      </c>
      <c r="D610" s="1" t="s">
        <v>30</v>
      </c>
      <c r="E610" s="1"/>
      <c r="F610" s="1">
        <v>1</v>
      </c>
      <c r="G610" s="1"/>
      <c r="H610" s="1" t="str">
        <f>IF(OR(Table1[[#This Row],[Unit]]="W",Table1[[#This Row],[Unit]]="VAR",Table1[[#This Row],[Unit]]="VA",Table1[[#This Row],[Unit]]="Wh"),1000,
IF(OR(Table1[[#This Row],[Unit]]="MW",Table1[[#This Row],[Unit]]="MVAR",Table1[[#This Row],[Unit]]="MVA",Table1[[#This Row],[Unit]]="MWh",Table1[[#This Row],[Unit]]="kV"),0.001,
IF(OR(Table1[[#This Row],[Unit]]="mA",Table1[[#This Row],[Unit]]="mV"),1000,"")))</f>
        <v/>
      </c>
      <c r="I610" s="1"/>
      <c r="J610" s="1" t="str">
        <f>IF(ISBLANK(Table1[[#This Row],[Scale]]),
IF(Table1[[#This Row],[FIMS Scale]]="","",Table1[[#This Row],[FIMS Scale]]),
IF(Table1[[#This Row],[FIMS Scale]]="",1/Table1[[#This Row],[Scale]],Table1[[#This Row],[FIMS Scale]]/Table1[[#This Row],[Scale]]))</f>
        <v/>
      </c>
      <c r="K610" s="7">
        <f>IF(Table1[[#This Row],[Address Original]]&gt;0,Table1[[#This Row],[Address Original]]-40001,"")</f>
        <v>7423</v>
      </c>
      <c r="L610" s="1">
        <v>47424</v>
      </c>
      <c r="M610" s="1" t="s">
        <v>32</v>
      </c>
      <c r="N610" s="1"/>
      <c r="O610" s="1"/>
      <c r="P610" s="5" t="s">
        <v>2475</v>
      </c>
      <c r="Q610" s="5"/>
      <c r="R610" s="5"/>
      <c r="S610" s="5"/>
      <c r="T610" s="5"/>
      <c r="U610" s="5"/>
      <c r="V610" s="5"/>
      <c r="W610" s="5"/>
      <c r="X610" s="5"/>
      <c r="Y610" s="5"/>
      <c r="Z610" s="5"/>
      <c r="AA610" s="5"/>
      <c r="AB610" s="7" t="s">
        <v>2585</v>
      </c>
      <c r="AC610" s="5" t="s">
        <v>1713</v>
      </c>
      <c r="AD610" s="1" t="s">
        <v>31</v>
      </c>
      <c r="AE610" s="1" t="s">
        <v>1024</v>
      </c>
      <c r="AF610" s="1"/>
      <c r="AG610" s="1"/>
      <c r="AH610" s="1"/>
      <c r="AI610" s="1"/>
      <c r="AJ610" s="1"/>
      <c r="AK610"/>
      <c r="AL610"/>
    </row>
    <row r="611" spans="1:38" customFormat="1" ht="18" thickBot="1" x14ac:dyDescent="0.4">
      <c r="A611" s="17" t="s">
        <v>1944</v>
      </c>
      <c r="B611" s="17"/>
      <c r="C611" s="17"/>
      <c r="D611" s="17"/>
      <c r="E611" s="17"/>
      <c r="F611" s="17"/>
      <c r="G611" s="17"/>
      <c r="H611" s="17" t="str">
        <f>IF(OR(Table1[[#This Row],[Unit]]="W",Table1[[#This Row],[Unit]]="VAR",Table1[[#This Row],[Unit]]="VA",Table1[[#This Row],[Unit]]="Wh"),1000,
IF(OR(Table1[[#This Row],[Unit]]="MW",Table1[[#This Row],[Unit]]="MVAR",Table1[[#This Row],[Unit]]="MVA",Table1[[#This Row],[Unit]]="MWh",Table1[[#This Row],[Unit]]="kV"),0.001,
IF(OR(Table1[[#This Row],[Unit]]="mA",Table1[[#This Row],[Unit]]="mV"),1000,"")))</f>
        <v/>
      </c>
      <c r="I611" s="18"/>
      <c r="J611" s="17" t="str">
        <f>IF(ISBLANK(Table1[[#This Row],[Scale]]),
IF(Table1[[#This Row],[FIMS Scale]]="","",Table1[[#This Row],[FIMS Scale]]),
IF(Table1[[#This Row],[FIMS Scale]]="",1/Table1[[#This Row],[Scale]],Table1[[#This Row],[FIMS Scale]]/Table1[[#This Row],[Scale]]))</f>
        <v/>
      </c>
      <c r="K611" s="17" t="str">
        <f>IF(Table1[[#This Row],[Address Original]]&gt;0,Table1[[#This Row],[Address Original]]-40001,"")</f>
        <v/>
      </c>
      <c r="L611" s="17"/>
      <c r="M611" s="17"/>
      <c r="N611" s="17"/>
      <c r="O611" s="17"/>
      <c r="P611" s="17"/>
      <c r="Q611" s="17" t="s">
        <v>2583</v>
      </c>
      <c r="R611" s="17"/>
      <c r="S611" s="17"/>
      <c r="T611" s="17"/>
      <c r="U611" s="17"/>
      <c r="V611" s="17"/>
      <c r="W611" s="17">
        <v>500</v>
      </c>
      <c r="X611" s="17">
        <v>20</v>
      </c>
      <c r="Y611" s="17">
        <v>98</v>
      </c>
      <c r="Z611" s="17"/>
      <c r="AA611" s="17"/>
      <c r="AB611" s="17"/>
      <c r="AC611" s="17"/>
      <c r="AD611" s="17"/>
      <c r="AE611" s="17"/>
      <c r="AF611" s="17"/>
      <c r="AG611" s="17"/>
      <c r="AH611" s="17"/>
      <c r="AI611" s="17"/>
    </row>
    <row r="612" spans="1:38" ht="15" customHeight="1" thickTop="1" x14ac:dyDescent="0.3">
      <c r="A612" s="1" t="s">
        <v>1675</v>
      </c>
      <c r="C612" s="1" t="s">
        <v>1674</v>
      </c>
      <c r="D612" s="1" t="s">
        <v>30</v>
      </c>
      <c r="F612" s="1">
        <v>1</v>
      </c>
      <c r="H612" s="1" t="str">
        <f>IF(OR(Table1[[#This Row],[Unit]]="W",Table1[[#This Row],[Unit]]="VAR",Table1[[#This Row],[Unit]]="VA",Table1[[#This Row],[Unit]]="Wh"),1000,
IF(OR(Table1[[#This Row],[Unit]]="MW",Table1[[#This Row],[Unit]]="MVAR",Table1[[#This Row],[Unit]]="MVA",Table1[[#This Row],[Unit]]="MWh",Table1[[#This Row],[Unit]]="kV"),0.001,
IF(OR(Table1[[#This Row],[Unit]]="mA",Table1[[#This Row],[Unit]]="mV"),1000,"")))</f>
        <v/>
      </c>
      <c r="J612" s="1" t="str">
        <f>IF(ISBLANK(Table1[[#This Row],[Scale]]),
IF(Table1[[#This Row],[FIMS Scale]]="","",Table1[[#This Row],[FIMS Scale]]),
IF(Table1[[#This Row],[FIMS Scale]]="",1/Table1[[#This Row],[Scale]],Table1[[#This Row],[FIMS Scale]]/Table1[[#This Row],[Scale]]))</f>
        <v/>
      </c>
      <c r="K612" s="7">
        <f>IF(Table1[[#This Row],[Address Original]]&gt;0,Table1[[#This Row],[Address Original]]-40001,"")</f>
        <v>7450</v>
      </c>
      <c r="L612" s="1">
        <v>47451</v>
      </c>
      <c r="M612" s="1" t="s">
        <v>32</v>
      </c>
      <c r="O612" s="1"/>
      <c r="P612" s="5" t="s">
        <v>2476</v>
      </c>
      <c r="Q612" s="5"/>
      <c r="R612" s="5"/>
      <c r="S612" s="5"/>
      <c r="T612" s="5"/>
      <c r="U612" s="5"/>
      <c r="V612" s="5"/>
      <c r="W612" s="5"/>
      <c r="X612" s="5"/>
      <c r="Y612" s="5"/>
      <c r="Z612" s="5"/>
      <c r="AA612" s="5"/>
      <c r="AB612" s="7" t="s">
        <v>2585</v>
      </c>
      <c r="AC612" s="5" t="s">
        <v>1839</v>
      </c>
      <c r="AD612" s="1" t="s">
        <v>31</v>
      </c>
      <c r="AE612" s="1" t="s">
        <v>1024</v>
      </c>
      <c r="AL612"/>
    </row>
    <row r="613" spans="1:38" ht="15" customHeight="1" x14ac:dyDescent="0.3">
      <c r="A613" s="1" t="s">
        <v>1677</v>
      </c>
      <c r="C613" s="1" t="s">
        <v>1676</v>
      </c>
      <c r="D613" s="1" t="s">
        <v>30</v>
      </c>
      <c r="F613" s="1">
        <v>1</v>
      </c>
      <c r="H613" s="1" t="str">
        <f>IF(OR(Table1[[#This Row],[Unit]]="W",Table1[[#This Row],[Unit]]="VAR",Table1[[#This Row],[Unit]]="VA",Table1[[#This Row],[Unit]]="Wh"),1000,
IF(OR(Table1[[#This Row],[Unit]]="MW",Table1[[#This Row],[Unit]]="MVAR",Table1[[#This Row],[Unit]]="MVA",Table1[[#This Row],[Unit]]="MWh",Table1[[#This Row],[Unit]]="kV"),0.001,
IF(OR(Table1[[#This Row],[Unit]]="mA",Table1[[#This Row],[Unit]]="mV"),1000,"")))</f>
        <v/>
      </c>
      <c r="J613" s="1" t="str">
        <f>IF(ISBLANK(Table1[[#This Row],[Scale]]),
IF(Table1[[#This Row],[FIMS Scale]]="","",Table1[[#This Row],[FIMS Scale]]),
IF(Table1[[#This Row],[FIMS Scale]]="",1/Table1[[#This Row],[Scale]],Table1[[#This Row],[FIMS Scale]]/Table1[[#This Row],[Scale]]))</f>
        <v/>
      </c>
      <c r="K613" s="7">
        <f>IF(Table1[[#This Row],[Address Original]]&gt;0,Table1[[#This Row],[Address Original]]-40001,"")</f>
        <v>7451</v>
      </c>
      <c r="L613" s="1">
        <v>47452</v>
      </c>
      <c r="M613" s="1" t="s">
        <v>32</v>
      </c>
      <c r="O613" s="1"/>
      <c r="P613" s="5" t="s">
        <v>2477</v>
      </c>
      <c r="Q613" s="5"/>
      <c r="R613" s="5"/>
      <c r="S613" s="5"/>
      <c r="T613" s="5"/>
      <c r="U613" s="5"/>
      <c r="V613" s="5"/>
      <c r="W613" s="5"/>
      <c r="X613" s="5"/>
      <c r="Y613" s="5"/>
      <c r="Z613" s="5"/>
      <c r="AA613" s="5"/>
      <c r="AB613" s="7" t="s">
        <v>2585</v>
      </c>
      <c r="AC613" s="5" t="s">
        <v>1840</v>
      </c>
      <c r="AD613" s="1" t="s">
        <v>31</v>
      </c>
      <c r="AE613" s="1" t="s">
        <v>1024</v>
      </c>
      <c r="AL613"/>
    </row>
    <row r="614" spans="1:38" ht="15" customHeight="1" x14ac:dyDescent="0.3">
      <c r="A614" s="1" t="s">
        <v>1679</v>
      </c>
      <c r="C614" s="1" t="s">
        <v>1678</v>
      </c>
      <c r="D614" s="1" t="s">
        <v>30</v>
      </c>
      <c r="F614" s="1">
        <v>1</v>
      </c>
      <c r="H614" s="1" t="str">
        <f>IF(OR(Table1[[#This Row],[Unit]]="W",Table1[[#This Row],[Unit]]="VAR",Table1[[#This Row],[Unit]]="VA",Table1[[#This Row],[Unit]]="Wh"),1000,
IF(OR(Table1[[#This Row],[Unit]]="MW",Table1[[#This Row],[Unit]]="MVAR",Table1[[#This Row],[Unit]]="MVA",Table1[[#This Row],[Unit]]="MWh",Table1[[#This Row],[Unit]]="kV"),0.001,
IF(OR(Table1[[#This Row],[Unit]]="mA",Table1[[#This Row],[Unit]]="mV"),1000,"")))</f>
        <v/>
      </c>
      <c r="J614" s="1" t="str">
        <f>IF(ISBLANK(Table1[[#This Row],[Scale]]),
IF(Table1[[#This Row],[FIMS Scale]]="","",Table1[[#This Row],[FIMS Scale]]),
IF(Table1[[#This Row],[FIMS Scale]]="",1/Table1[[#This Row],[Scale]],Table1[[#This Row],[FIMS Scale]]/Table1[[#This Row],[Scale]]))</f>
        <v/>
      </c>
      <c r="K614" s="7">
        <f>IF(Table1[[#This Row],[Address Original]]&gt;0,Table1[[#This Row],[Address Original]]-40001,"")</f>
        <v>7452</v>
      </c>
      <c r="L614" s="1">
        <v>47453</v>
      </c>
      <c r="M614" s="1" t="s">
        <v>32</v>
      </c>
      <c r="O614" s="1"/>
      <c r="P614" s="5" t="s">
        <v>2478</v>
      </c>
      <c r="Q614" s="5"/>
      <c r="R614" s="5"/>
      <c r="S614" s="5"/>
      <c r="T614" s="5"/>
      <c r="U614" s="5"/>
      <c r="V614" s="5"/>
      <c r="W614" s="5"/>
      <c r="X614" s="5"/>
      <c r="Y614" s="5"/>
      <c r="Z614" s="5"/>
      <c r="AA614" s="5"/>
      <c r="AB614" s="7" t="s">
        <v>2585</v>
      </c>
      <c r="AC614" s="5" t="s">
        <v>1841</v>
      </c>
      <c r="AD614" s="1" t="s">
        <v>31</v>
      </c>
      <c r="AE614" s="1" t="s">
        <v>1024</v>
      </c>
      <c r="AL614"/>
    </row>
    <row r="615" spans="1:38" ht="15" customHeight="1" x14ac:dyDescent="0.3">
      <c r="A615" s="1" t="s">
        <v>1681</v>
      </c>
      <c r="C615" s="1" t="s">
        <v>1680</v>
      </c>
      <c r="D615" s="1" t="s">
        <v>30</v>
      </c>
      <c r="F615" s="1">
        <v>1</v>
      </c>
      <c r="G615" s="1">
        <v>10</v>
      </c>
      <c r="H615" s="1" t="str">
        <f>IF(OR(Table1[[#This Row],[Unit]]="W",Table1[[#This Row],[Unit]]="VAR",Table1[[#This Row],[Unit]]="VA",Table1[[#This Row],[Unit]]="Wh"),1000,
IF(OR(Table1[[#This Row],[Unit]]="MW",Table1[[#This Row],[Unit]]="MVAR",Table1[[#This Row],[Unit]]="MVA",Table1[[#This Row],[Unit]]="MWh",Table1[[#This Row],[Unit]]="kV"),0.001,
IF(OR(Table1[[#This Row],[Unit]]="mA",Table1[[#This Row],[Unit]]="mV"),1000,"")))</f>
        <v/>
      </c>
      <c r="J615" s="1">
        <f>IF(ISBLANK(Table1[[#This Row],[Scale]]),
IF(Table1[[#This Row],[FIMS Scale]]="","",Table1[[#This Row],[FIMS Scale]]),
IF(Table1[[#This Row],[FIMS Scale]]="",1/Table1[[#This Row],[Scale]],Table1[[#This Row],[FIMS Scale]]/Table1[[#This Row],[Scale]]))</f>
        <v>0.1</v>
      </c>
      <c r="K615" s="7">
        <f>IF(Table1[[#This Row],[Address Original]]&gt;0,Table1[[#This Row],[Address Original]]-40001,"")</f>
        <v>7453</v>
      </c>
      <c r="L615" s="1">
        <v>47454</v>
      </c>
      <c r="M615" s="1" t="s">
        <v>32</v>
      </c>
      <c r="O615" s="1"/>
      <c r="P615" s="5" t="s">
        <v>2479</v>
      </c>
      <c r="Q615" s="5"/>
      <c r="R615" s="5"/>
      <c r="S615" s="5"/>
      <c r="T615" s="5"/>
      <c r="U615" s="5"/>
      <c r="V615" s="5"/>
      <c r="W615" s="5"/>
      <c r="X615" s="5"/>
      <c r="Y615" s="5"/>
      <c r="Z615" s="5"/>
      <c r="AA615" s="5"/>
      <c r="AB615" s="7" t="s">
        <v>2585</v>
      </c>
      <c r="AC615" s="5" t="s">
        <v>1842</v>
      </c>
      <c r="AD615" s="1" t="s">
        <v>31</v>
      </c>
      <c r="AE615" s="1" t="s">
        <v>1021</v>
      </c>
      <c r="AL615"/>
    </row>
    <row r="616" spans="1:38" ht="15" customHeight="1" x14ac:dyDescent="0.3">
      <c r="A616" s="1" t="s">
        <v>1683</v>
      </c>
      <c r="C616" s="1" t="s">
        <v>1682</v>
      </c>
      <c r="D616" s="1" t="s">
        <v>30</v>
      </c>
      <c r="F616" s="1">
        <v>1</v>
      </c>
      <c r="H616" s="1" t="str">
        <f>IF(OR(Table1[[#This Row],[Unit]]="W",Table1[[#This Row],[Unit]]="VAR",Table1[[#This Row],[Unit]]="VA",Table1[[#This Row],[Unit]]="Wh"),1000,
IF(OR(Table1[[#This Row],[Unit]]="MW",Table1[[#This Row],[Unit]]="MVAR",Table1[[#This Row],[Unit]]="MVA",Table1[[#This Row],[Unit]]="MWh",Table1[[#This Row],[Unit]]="kV"),0.001,
IF(OR(Table1[[#This Row],[Unit]]="mA",Table1[[#This Row],[Unit]]="mV"),1000,"")))</f>
        <v/>
      </c>
      <c r="J616" s="1" t="str">
        <f>IF(ISBLANK(Table1[[#This Row],[Scale]]),
IF(Table1[[#This Row],[FIMS Scale]]="","",Table1[[#This Row],[FIMS Scale]]),
IF(Table1[[#This Row],[FIMS Scale]]="",1/Table1[[#This Row],[Scale]],Table1[[#This Row],[FIMS Scale]]/Table1[[#This Row],[Scale]]))</f>
        <v/>
      </c>
      <c r="K616" s="7">
        <f>IF(Table1[[#This Row],[Address Original]]&gt;0,Table1[[#This Row],[Address Original]]-40001,"")</f>
        <v>7454</v>
      </c>
      <c r="L616" s="1">
        <v>47455</v>
      </c>
      <c r="M616" s="1" t="s">
        <v>32</v>
      </c>
      <c r="O616" s="1"/>
      <c r="P616" s="5" t="s">
        <v>2480</v>
      </c>
      <c r="Q616" s="5"/>
      <c r="R616" s="5"/>
      <c r="S616" s="5"/>
      <c r="T616" s="5"/>
      <c r="U616" s="5"/>
      <c r="V616" s="5"/>
      <c r="W616" s="5"/>
      <c r="X616" s="5"/>
      <c r="Y616" s="5"/>
      <c r="Z616" s="5"/>
      <c r="AA616" s="5"/>
      <c r="AB616" s="7" t="s">
        <v>2585</v>
      </c>
      <c r="AC616" s="5" t="s">
        <v>1843</v>
      </c>
      <c r="AD616" s="1" t="s">
        <v>31</v>
      </c>
      <c r="AE616" s="1" t="s">
        <v>1024</v>
      </c>
      <c r="AL616"/>
    </row>
    <row r="617" spans="1:38" ht="15" customHeight="1" x14ac:dyDescent="0.3">
      <c r="A617" s="1" t="s">
        <v>1685</v>
      </c>
      <c r="C617" s="1" t="s">
        <v>1684</v>
      </c>
      <c r="D617" s="1" t="s">
        <v>30</v>
      </c>
      <c r="F617" s="1">
        <v>1</v>
      </c>
      <c r="G617" s="1">
        <v>10</v>
      </c>
      <c r="H617" s="1" t="str">
        <f>IF(OR(Table1[[#This Row],[Unit]]="W",Table1[[#This Row],[Unit]]="VAR",Table1[[#This Row],[Unit]]="VA",Table1[[#This Row],[Unit]]="Wh"),1000,
IF(OR(Table1[[#This Row],[Unit]]="MW",Table1[[#This Row],[Unit]]="MVAR",Table1[[#This Row],[Unit]]="MVA",Table1[[#This Row],[Unit]]="MWh",Table1[[#This Row],[Unit]]="kV"),0.001,
IF(OR(Table1[[#This Row],[Unit]]="mA",Table1[[#This Row],[Unit]]="mV"),1000,"")))</f>
        <v/>
      </c>
      <c r="J617" s="1">
        <f>IF(ISBLANK(Table1[[#This Row],[Scale]]),
IF(Table1[[#This Row],[FIMS Scale]]="","",Table1[[#This Row],[FIMS Scale]]),
IF(Table1[[#This Row],[FIMS Scale]]="",1/Table1[[#This Row],[Scale]],Table1[[#This Row],[FIMS Scale]]/Table1[[#This Row],[Scale]]))</f>
        <v>0.1</v>
      </c>
      <c r="K617" s="7">
        <f>IF(Table1[[#This Row],[Address Original]]&gt;0,Table1[[#This Row],[Address Original]]-40001,"")</f>
        <v>7455</v>
      </c>
      <c r="L617" s="1">
        <v>47456</v>
      </c>
      <c r="M617" s="1" t="s">
        <v>32</v>
      </c>
      <c r="O617" s="1"/>
      <c r="P617" s="5" t="s">
        <v>2481</v>
      </c>
      <c r="Q617" s="5"/>
      <c r="R617" s="5"/>
      <c r="S617" s="5"/>
      <c r="T617" s="5"/>
      <c r="U617" s="5"/>
      <c r="V617" s="5"/>
      <c r="W617" s="5"/>
      <c r="X617" s="5"/>
      <c r="Y617" s="5"/>
      <c r="Z617" s="5"/>
      <c r="AA617" s="5"/>
      <c r="AB617" s="7" t="s">
        <v>2585</v>
      </c>
      <c r="AC617" s="5" t="s">
        <v>1844</v>
      </c>
      <c r="AD617" s="1" t="s">
        <v>31</v>
      </c>
      <c r="AE617" s="1" t="s">
        <v>1021</v>
      </c>
      <c r="AL617"/>
    </row>
    <row r="618" spans="1:38" ht="15" customHeight="1" x14ac:dyDescent="0.3">
      <c r="A618" s="1" t="s">
        <v>1675</v>
      </c>
      <c r="C618" s="1" t="s">
        <v>1686</v>
      </c>
      <c r="D618" s="1" t="s">
        <v>30</v>
      </c>
      <c r="F618" s="1">
        <v>1</v>
      </c>
      <c r="H618" s="1" t="str">
        <f>IF(OR(Table1[[#This Row],[Unit]]="W",Table1[[#This Row],[Unit]]="VAR",Table1[[#This Row],[Unit]]="VA",Table1[[#This Row],[Unit]]="Wh"),1000,
IF(OR(Table1[[#This Row],[Unit]]="MW",Table1[[#This Row],[Unit]]="MVAR",Table1[[#This Row],[Unit]]="MVA",Table1[[#This Row],[Unit]]="MWh",Table1[[#This Row],[Unit]]="kV"),0.001,
IF(OR(Table1[[#This Row],[Unit]]="mA",Table1[[#This Row],[Unit]]="mV"),1000,"")))</f>
        <v/>
      </c>
      <c r="J618" s="1" t="str">
        <f>IF(ISBLANK(Table1[[#This Row],[Scale]]),
IF(Table1[[#This Row],[FIMS Scale]]="","",Table1[[#This Row],[FIMS Scale]]),
IF(Table1[[#This Row],[FIMS Scale]]="",1/Table1[[#This Row],[Scale]],Table1[[#This Row],[FIMS Scale]]/Table1[[#This Row],[Scale]]))</f>
        <v/>
      </c>
      <c r="K618" s="7">
        <f>IF(Table1[[#This Row],[Address Original]]&gt;0,Table1[[#This Row],[Address Original]]-40001,"")</f>
        <v>7456</v>
      </c>
      <c r="L618" s="1">
        <v>47457</v>
      </c>
      <c r="M618" s="1" t="s">
        <v>32</v>
      </c>
      <c r="O618" s="1"/>
      <c r="P618" s="5" t="s">
        <v>2482</v>
      </c>
      <c r="Q618" s="5"/>
      <c r="R618" s="5"/>
      <c r="S618" s="5"/>
      <c r="T618" s="5"/>
      <c r="U618" s="5"/>
      <c r="V618" s="5"/>
      <c r="W618" s="5"/>
      <c r="X618" s="5"/>
      <c r="Y618" s="5"/>
      <c r="Z618" s="5"/>
      <c r="AA618" s="5"/>
      <c r="AB618" s="7" t="s">
        <v>2585</v>
      </c>
      <c r="AC618" s="5" t="s">
        <v>1845</v>
      </c>
      <c r="AD618" s="1" t="s">
        <v>31</v>
      </c>
      <c r="AE618" s="1" t="s">
        <v>1024</v>
      </c>
      <c r="AL618"/>
    </row>
    <row r="619" spans="1:38" ht="15" customHeight="1" x14ac:dyDescent="0.3">
      <c r="A619" s="1" t="s">
        <v>1677</v>
      </c>
      <c r="C619" s="1" t="s">
        <v>1687</v>
      </c>
      <c r="D619" s="1" t="s">
        <v>30</v>
      </c>
      <c r="F619" s="1">
        <v>1</v>
      </c>
      <c r="H619" s="1" t="str">
        <f>IF(OR(Table1[[#This Row],[Unit]]="W",Table1[[#This Row],[Unit]]="VAR",Table1[[#This Row],[Unit]]="VA",Table1[[#This Row],[Unit]]="Wh"),1000,
IF(OR(Table1[[#This Row],[Unit]]="MW",Table1[[#This Row],[Unit]]="MVAR",Table1[[#This Row],[Unit]]="MVA",Table1[[#This Row],[Unit]]="MWh",Table1[[#This Row],[Unit]]="kV"),0.001,
IF(OR(Table1[[#This Row],[Unit]]="mA",Table1[[#This Row],[Unit]]="mV"),1000,"")))</f>
        <v/>
      </c>
      <c r="J619" s="1" t="str">
        <f>IF(ISBLANK(Table1[[#This Row],[Scale]]),
IF(Table1[[#This Row],[FIMS Scale]]="","",Table1[[#This Row],[FIMS Scale]]),
IF(Table1[[#This Row],[FIMS Scale]]="",1/Table1[[#This Row],[Scale]],Table1[[#This Row],[FIMS Scale]]/Table1[[#This Row],[Scale]]))</f>
        <v/>
      </c>
      <c r="K619" s="7">
        <f>IF(Table1[[#This Row],[Address Original]]&gt;0,Table1[[#This Row],[Address Original]]-40001,"")</f>
        <v>7457</v>
      </c>
      <c r="L619" s="1">
        <v>47458</v>
      </c>
      <c r="M619" s="1" t="s">
        <v>32</v>
      </c>
      <c r="O619" s="1"/>
      <c r="P619" s="5" t="s">
        <v>2483</v>
      </c>
      <c r="Q619" s="5"/>
      <c r="R619" s="5"/>
      <c r="S619" s="5"/>
      <c r="T619" s="5"/>
      <c r="U619" s="5"/>
      <c r="V619" s="5"/>
      <c r="W619" s="5"/>
      <c r="X619" s="5"/>
      <c r="Y619" s="5"/>
      <c r="Z619" s="5"/>
      <c r="AA619" s="5"/>
      <c r="AB619" s="7" t="s">
        <v>2585</v>
      </c>
      <c r="AC619" s="5" t="s">
        <v>1846</v>
      </c>
      <c r="AD619" s="1" t="s">
        <v>31</v>
      </c>
      <c r="AE619" s="1" t="s">
        <v>1024</v>
      </c>
      <c r="AL619"/>
    </row>
    <row r="620" spans="1:38" ht="15" customHeight="1" x14ac:dyDescent="0.3">
      <c r="A620" s="1" t="s">
        <v>1679</v>
      </c>
      <c r="C620" s="1" t="s">
        <v>1688</v>
      </c>
      <c r="D620" s="1" t="s">
        <v>30</v>
      </c>
      <c r="F620" s="1">
        <v>1</v>
      </c>
      <c r="H620" s="1" t="str">
        <f>IF(OR(Table1[[#This Row],[Unit]]="W",Table1[[#This Row],[Unit]]="VAR",Table1[[#This Row],[Unit]]="VA",Table1[[#This Row],[Unit]]="Wh"),1000,
IF(OR(Table1[[#This Row],[Unit]]="MW",Table1[[#This Row],[Unit]]="MVAR",Table1[[#This Row],[Unit]]="MVA",Table1[[#This Row],[Unit]]="MWh",Table1[[#This Row],[Unit]]="kV"),0.001,
IF(OR(Table1[[#This Row],[Unit]]="mA",Table1[[#This Row],[Unit]]="mV"),1000,"")))</f>
        <v/>
      </c>
      <c r="J620" s="1" t="str">
        <f>IF(ISBLANK(Table1[[#This Row],[Scale]]),
IF(Table1[[#This Row],[FIMS Scale]]="","",Table1[[#This Row],[FIMS Scale]]),
IF(Table1[[#This Row],[FIMS Scale]]="",1/Table1[[#This Row],[Scale]],Table1[[#This Row],[FIMS Scale]]/Table1[[#This Row],[Scale]]))</f>
        <v/>
      </c>
      <c r="K620" s="7">
        <f>IF(Table1[[#This Row],[Address Original]]&gt;0,Table1[[#This Row],[Address Original]]-40001,"")</f>
        <v>7458</v>
      </c>
      <c r="L620" s="1">
        <v>47459</v>
      </c>
      <c r="M620" s="1" t="s">
        <v>32</v>
      </c>
      <c r="O620" s="1"/>
      <c r="P620" s="5" t="s">
        <v>2484</v>
      </c>
      <c r="Q620" s="5"/>
      <c r="R620" s="5"/>
      <c r="S620" s="5"/>
      <c r="T620" s="5"/>
      <c r="U620" s="5"/>
      <c r="V620" s="5"/>
      <c r="W620" s="5"/>
      <c r="X620" s="5"/>
      <c r="Y620" s="5"/>
      <c r="Z620" s="5"/>
      <c r="AA620" s="5"/>
      <c r="AB620" s="7" t="s">
        <v>2585</v>
      </c>
      <c r="AC620" s="5" t="s">
        <v>1847</v>
      </c>
      <c r="AD620" s="1" t="s">
        <v>31</v>
      </c>
      <c r="AE620" s="1" t="s">
        <v>1024</v>
      </c>
      <c r="AL620"/>
    </row>
    <row r="621" spans="1:38" ht="15" customHeight="1" x14ac:dyDescent="0.3">
      <c r="A621" s="1" t="s">
        <v>1681</v>
      </c>
      <c r="C621" s="1" t="s">
        <v>1689</v>
      </c>
      <c r="D621" s="1" t="s">
        <v>30</v>
      </c>
      <c r="F621" s="1">
        <v>1</v>
      </c>
      <c r="G621" s="1">
        <v>10</v>
      </c>
      <c r="H621" s="1" t="str">
        <f>IF(OR(Table1[[#This Row],[Unit]]="W",Table1[[#This Row],[Unit]]="VAR",Table1[[#This Row],[Unit]]="VA",Table1[[#This Row],[Unit]]="Wh"),1000,
IF(OR(Table1[[#This Row],[Unit]]="MW",Table1[[#This Row],[Unit]]="MVAR",Table1[[#This Row],[Unit]]="MVA",Table1[[#This Row],[Unit]]="MWh",Table1[[#This Row],[Unit]]="kV"),0.001,
IF(OR(Table1[[#This Row],[Unit]]="mA",Table1[[#This Row],[Unit]]="mV"),1000,"")))</f>
        <v/>
      </c>
      <c r="J621" s="1">
        <f>IF(ISBLANK(Table1[[#This Row],[Scale]]),
IF(Table1[[#This Row],[FIMS Scale]]="","",Table1[[#This Row],[FIMS Scale]]),
IF(Table1[[#This Row],[FIMS Scale]]="",1/Table1[[#This Row],[Scale]],Table1[[#This Row],[FIMS Scale]]/Table1[[#This Row],[Scale]]))</f>
        <v>0.1</v>
      </c>
      <c r="K621" s="7">
        <f>IF(Table1[[#This Row],[Address Original]]&gt;0,Table1[[#This Row],[Address Original]]-40001,"")</f>
        <v>7459</v>
      </c>
      <c r="L621" s="1">
        <v>47460</v>
      </c>
      <c r="M621" s="1" t="s">
        <v>32</v>
      </c>
      <c r="O621" s="1"/>
      <c r="P621" s="5" t="s">
        <v>2485</v>
      </c>
      <c r="Q621" s="5"/>
      <c r="R621" s="5"/>
      <c r="S621" s="5"/>
      <c r="T621" s="5"/>
      <c r="U621" s="5"/>
      <c r="V621" s="5"/>
      <c r="W621" s="5"/>
      <c r="X621" s="5"/>
      <c r="Y621" s="5"/>
      <c r="Z621" s="5"/>
      <c r="AA621" s="5"/>
      <c r="AB621" s="7" t="s">
        <v>2585</v>
      </c>
      <c r="AC621" s="5" t="s">
        <v>1848</v>
      </c>
      <c r="AD621" s="1" t="s">
        <v>31</v>
      </c>
      <c r="AE621" s="1" t="s">
        <v>1021</v>
      </c>
      <c r="AL621"/>
    </row>
    <row r="622" spans="1:38" ht="15" customHeight="1" x14ac:dyDescent="0.3">
      <c r="A622" s="1" t="s">
        <v>1683</v>
      </c>
      <c r="C622" s="1" t="s">
        <v>1690</v>
      </c>
      <c r="D622" s="1" t="s">
        <v>30</v>
      </c>
      <c r="F622" s="1">
        <v>1</v>
      </c>
      <c r="H622" s="1" t="str">
        <f>IF(OR(Table1[[#This Row],[Unit]]="W",Table1[[#This Row],[Unit]]="VAR",Table1[[#This Row],[Unit]]="VA",Table1[[#This Row],[Unit]]="Wh"),1000,
IF(OR(Table1[[#This Row],[Unit]]="MW",Table1[[#This Row],[Unit]]="MVAR",Table1[[#This Row],[Unit]]="MVA",Table1[[#This Row],[Unit]]="MWh",Table1[[#This Row],[Unit]]="kV"),0.001,
IF(OR(Table1[[#This Row],[Unit]]="mA",Table1[[#This Row],[Unit]]="mV"),1000,"")))</f>
        <v/>
      </c>
      <c r="J622" s="1" t="str">
        <f>IF(ISBLANK(Table1[[#This Row],[Scale]]),
IF(Table1[[#This Row],[FIMS Scale]]="","",Table1[[#This Row],[FIMS Scale]]),
IF(Table1[[#This Row],[FIMS Scale]]="",1/Table1[[#This Row],[Scale]],Table1[[#This Row],[FIMS Scale]]/Table1[[#This Row],[Scale]]))</f>
        <v/>
      </c>
      <c r="K622" s="7">
        <f>IF(Table1[[#This Row],[Address Original]]&gt;0,Table1[[#This Row],[Address Original]]-40001,"")</f>
        <v>7460</v>
      </c>
      <c r="L622" s="1">
        <v>47461</v>
      </c>
      <c r="M622" s="1" t="s">
        <v>32</v>
      </c>
      <c r="O622" s="1"/>
      <c r="P622" s="5" t="s">
        <v>2486</v>
      </c>
      <c r="Q622" s="5"/>
      <c r="R622" s="5"/>
      <c r="S622" s="5"/>
      <c r="T622" s="5"/>
      <c r="U622" s="5"/>
      <c r="V622" s="5"/>
      <c r="W622" s="5"/>
      <c r="X622" s="5"/>
      <c r="Y622" s="5"/>
      <c r="Z622" s="5"/>
      <c r="AA622" s="5"/>
      <c r="AB622" s="7" t="s">
        <v>2585</v>
      </c>
      <c r="AC622" s="5" t="s">
        <v>1849</v>
      </c>
      <c r="AD622" s="1" t="s">
        <v>31</v>
      </c>
      <c r="AE622" s="1" t="s">
        <v>1024</v>
      </c>
      <c r="AL622"/>
    </row>
    <row r="623" spans="1:38" ht="15" customHeight="1" x14ac:dyDescent="0.3">
      <c r="A623" s="1" t="s">
        <v>1685</v>
      </c>
      <c r="C623" s="1" t="s">
        <v>1691</v>
      </c>
      <c r="D623" s="1" t="s">
        <v>30</v>
      </c>
      <c r="F623" s="1">
        <v>1</v>
      </c>
      <c r="G623" s="1">
        <v>10</v>
      </c>
      <c r="H623" s="1" t="str">
        <f>IF(OR(Table1[[#This Row],[Unit]]="W",Table1[[#This Row],[Unit]]="VAR",Table1[[#This Row],[Unit]]="VA",Table1[[#This Row],[Unit]]="Wh"),1000,
IF(OR(Table1[[#This Row],[Unit]]="MW",Table1[[#This Row],[Unit]]="MVAR",Table1[[#This Row],[Unit]]="MVA",Table1[[#This Row],[Unit]]="MWh",Table1[[#This Row],[Unit]]="kV"),0.001,
IF(OR(Table1[[#This Row],[Unit]]="mA",Table1[[#This Row],[Unit]]="mV"),1000,"")))</f>
        <v/>
      </c>
      <c r="J623" s="1">
        <f>IF(ISBLANK(Table1[[#This Row],[Scale]]),
IF(Table1[[#This Row],[FIMS Scale]]="","",Table1[[#This Row],[FIMS Scale]]),
IF(Table1[[#This Row],[FIMS Scale]]="",1/Table1[[#This Row],[Scale]],Table1[[#This Row],[FIMS Scale]]/Table1[[#This Row],[Scale]]))</f>
        <v>0.1</v>
      </c>
      <c r="K623" s="7">
        <f>IF(Table1[[#This Row],[Address Original]]&gt;0,Table1[[#This Row],[Address Original]]-40001,"")</f>
        <v>7461</v>
      </c>
      <c r="L623" s="1">
        <v>47462</v>
      </c>
      <c r="M623" s="1" t="s">
        <v>32</v>
      </c>
      <c r="O623" s="1"/>
      <c r="P623" s="5" t="s">
        <v>2487</v>
      </c>
      <c r="Q623" s="5"/>
      <c r="R623" s="5"/>
      <c r="S623" s="5"/>
      <c r="T623" s="5"/>
      <c r="U623" s="5"/>
      <c r="V623" s="5"/>
      <c r="W623" s="5"/>
      <c r="X623" s="5"/>
      <c r="Y623" s="5"/>
      <c r="Z623" s="5"/>
      <c r="AA623" s="5"/>
      <c r="AB623" s="7" t="s">
        <v>2585</v>
      </c>
      <c r="AC623" s="5" t="s">
        <v>1850</v>
      </c>
      <c r="AD623" s="1" t="s">
        <v>31</v>
      </c>
      <c r="AE623" s="1" t="s">
        <v>1021</v>
      </c>
      <c r="AL623"/>
    </row>
    <row r="624" spans="1:38" ht="15" customHeight="1" x14ac:dyDescent="0.3">
      <c r="A624" s="1" t="s">
        <v>1675</v>
      </c>
      <c r="C624" s="1" t="s">
        <v>1692</v>
      </c>
      <c r="D624" s="1" t="s">
        <v>30</v>
      </c>
      <c r="F624" s="1">
        <v>1</v>
      </c>
      <c r="H624" s="1" t="str">
        <f>IF(OR(Table1[[#This Row],[Unit]]="W",Table1[[#This Row],[Unit]]="VAR",Table1[[#This Row],[Unit]]="VA",Table1[[#This Row],[Unit]]="Wh"),1000,
IF(OR(Table1[[#This Row],[Unit]]="MW",Table1[[#This Row],[Unit]]="MVAR",Table1[[#This Row],[Unit]]="MVA",Table1[[#This Row],[Unit]]="MWh",Table1[[#This Row],[Unit]]="kV"),0.001,
IF(OR(Table1[[#This Row],[Unit]]="mA",Table1[[#This Row],[Unit]]="mV"),1000,"")))</f>
        <v/>
      </c>
      <c r="J624" s="1" t="str">
        <f>IF(ISBLANK(Table1[[#This Row],[Scale]]),
IF(Table1[[#This Row],[FIMS Scale]]="","",Table1[[#This Row],[FIMS Scale]]),
IF(Table1[[#This Row],[FIMS Scale]]="",1/Table1[[#This Row],[Scale]],Table1[[#This Row],[FIMS Scale]]/Table1[[#This Row],[Scale]]))</f>
        <v/>
      </c>
      <c r="K624" s="7">
        <f>IF(Table1[[#This Row],[Address Original]]&gt;0,Table1[[#This Row],[Address Original]]-40001,"")</f>
        <v>7462</v>
      </c>
      <c r="L624" s="1">
        <v>47463</v>
      </c>
      <c r="M624" s="1" t="s">
        <v>32</v>
      </c>
      <c r="O624" s="1"/>
      <c r="P624" s="5" t="s">
        <v>2488</v>
      </c>
      <c r="Q624" s="5"/>
      <c r="R624" s="5"/>
      <c r="S624" s="5"/>
      <c r="T624" s="5"/>
      <c r="U624" s="5"/>
      <c r="V624" s="5"/>
      <c r="W624" s="5"/>
      <c r="X624" s="5"/>
      <c r="Y624" s="5"/>
      <c r="Z624" s="5"/>
      <c r="AA624" s="5"/>
      <c r="AB624" s="7" t="s">
        <v>2585</v>
      </c>
      <c r="AC624" s="5" t="s">
        <v>1851</v>
      </c>
      <c r="AD624" s="1" t="s">
        <v>31</v>
      </c>
      <c r="AE624" s="1" t="s">
        <v>1024</v>
      </c>
      <c r="AL624"/>
    </row>
    <row r="625" spans="1:38" ht="15" customHeight="1" x14ac:dyDescent="0.3">
      <c r="A625" s="1" t="s">
        <v>1677</v>
      </c>
      <c r="C625" s="1" t="s">
        <v>1693</v>
      </c>
      <c r="D625" s="1" t="s">
        <v>30</v>
      </c>
      <c r="F625" s="1">
        <v>1</v>
      </c>
      <c r="H625" s="1" t="str">
        <f>IF(OR(Table1[[#This Row],[Unit]]="W",Table1[[#This Row],[Unit]]="VAR",Table1[[#This Row],[Unit]]="VA",Table1[[#This Row],[Unit]]="Wh"),1000,
IF(OR(Table1[[#This Row],[Unit]]="MW",Table1[[#This Row],[Unit]]="MVAR",Table1[[#This Row],[Unit]]="MVA",Table1[[#This Row],[Unit]]="MWh",Table1[[#This Row],[Unit]]="kV"),0.001,
IF(OR(Table1[[#This Row],[Unit]]="mA",Table1[[#This Row],[Unit]]="mV"),1000,"")))</f>
        <v/>
      </c>
      <c r="J625" s="1" t="str">
        <f>IF(ISBLANK(Table1[[#This Row],[Scale]]),
IF(Table1[[#This Row],[FIMS Scale]]="","",Table1[[#This Row],[FIMS Scale]]),
IF(Table1[[#This Row],[FIMS Scale]]="",1/Table1[[#This Row],[Scale]],Table1[[#This Row],[FIMS Scale]]/Table1[[#This Row],[Scale]]))</f>
        <v/>
      </c>
      <c r="K625" s="7">
        <f>IF(Table1[[#This Row],[Address Original]]&gt;0,Table1[[#This Row],[Address Original]]-40001,"")</f>
        <v>7463</v>
      </c>
      <c r="L625" s="1">
        <v>47464</v>
      </c>
      <c r="M625" s="1" t="s">
        <v>32</v>
      </c>
      <c r="O625" s="1"/>
      <c r="P625" s="5" t="s">
        <v>2489</v>
      </c>
      <c r="Q625" s="5"/>
      <c r="R625" s="5"/>
      <c r="S625" s="5"/>
      <c r="T625" s="5"/>
      <c r="U625" s="5"/>
      <c r="V625" s="5"/>
      <c r="W625" s="5"/>
      <c r="X625" s="5"/>
      <c r="Y625" s="5"/>
      <c r="Z625" s="5"/>
      <c r="AA625" s="5"/>
      <c r="AB625" s="7" t="s">
        <v>2585</v>
      </c>
      <c r="AC625" s="5" t="s">
        <v>1852</v>
      </c>
      <c r="AD625" s="1" t="s">
        <v>31</v>
      </c>
      <c r="AE625" s="1" t="s">
        <v>1024</v>
      </c>
      <c r="AL625"/>
    </row>
    <row r="626" spans="1:38" ht="15" customHeight="1" x14ac:dyDescent="0.3">
      <c r="A626" s="1" t="s">
        <v>1679</v>
      </c>
      <c r="C626" s="1" t="s">
        <v>1694</v>
      </c>
      <c r="D626" s="1" t="s">
        <v>30</v>
      </c>
      <c r="F626" s="1">
        <v>1</v>
      </c>
      <c r="H626" s="1" t="str">
        <f>IF(OR(Table1[[#This Row],[Unit]]="W",Table1[[#This Row],[Unit]]="VAR",Table1[[#This Row],[Unit]]="VA",Table1[[#This Row],[Unit]]="Wh"),1000,
IF(OR(Table1[[#This Row],[Unit]]="MW",Table1[[#This Row],[Unit]]="MVAR",Table1[[#This Row],[Unit]]="MVA",Table1[[#This Row],[Unit]]="MWh",Table1[[#This Row],[Unit]]="kV"),0.001,
IF(OR(Table1[[#This Row],[Unit]]="mA",Table1[[#This Row],[Unit]]="mV"),1000,"")))</f>
        <v/>
      </c>
      <c r="J626" s="1" t="str">
        <f>IF(ISBLANK(Table1[[#This Row],[Scale]]),
IF(Table1[[#This Row],[FIMS Scale]]="","",Table1[[#This Row],[FIMS Scale]]),
IF(Table1[[#This Row],[FIMS Scale]]="",1/Table1[[#This Row],[Scale]],Table1[[#This Row],[FIMS Scale]]/Table1[[#This Row],[Scale]]))</f>
        <v/>
      </c>
      <c r="K626" s="7">
        <f>IF(Table1[[#This Row],[Address Original]]&gt;0,Table1[[#This Row],[Address Original]]-40001,"")</f>
        <v>7464</v>
      </c>
      <c r="L626" s="1">
        <v>47465</v>
      </c>
      <c r="M626" s="1" t="s">
        <v>32</v>
      </c>
      <c r="O626" s="1"/>
      <c r="P626" s="5" t="s">
        <v>2490</v>
      </c>
      <c r="Q626" s="5"/>
      <c r="R626" s="5"/>
      <c r="S626" s="5"/>
      <c r="T626" s="5"/>
      <c r="U626" s="5"/>
      <c r="V626" s="5"/>
      <c r="W626" s="5"/>
      <c r="X626" s="5"/>
      <c r="Y626" s="5"/>
      <c r="Z626" s="5"/>
      <c r="AA626" s="5"/>
      <c r="AB626" s="7" t="s">
        <v>2585</v>
      </c>
      <c r="AC626" s="5" t="s">
        <v>1853</v>
      </c>
      <c r="AD626" s="1" t="s">
        <v>31</v>
      </c>
      <c r="AE626" s="1" t="s">
        <v>1024</v>
      </c>
      <c r="AL626"/>
    </row>
    <row r="627" spans="1:38" ht="15" customHeight="1" x14ac:dyDescent="0.3">
      <c r="A627" s="1" t="s">
        <v>1681</v>
      </c>
      <c r="C627" s="1" t="s">
        <v>1695</v>
      </c>
      <c r="D627" s="1" t="s">
        <v>30</v>
      </c>
      <c r="F627" s="1">
        <v>1</v>
      </c>
      <c r="G627" s="1">
        <v>10</v>
      </c>
      <c r="H627" s="1" t="str">
        <f>IF(OR(Table1[[#This Row],[Unit]]="W",Table1[[#This Row],[Unit]]="VAR",Table1[[#This Row],[Unit]]="VA",Table1[[#This Row],[Unit]]="Wh"),1000,
IF(OR(Table1[[#This Row],[Unit]]="MW",Table1[[#This Row],[Unit]]="MVAR",Table1[[#This Row],[Unit]]="MVA",Table1[[#This Row],[Unit]]="MWh",Table1[[#This Row],[Unit]]="kV"),0.001,
IF(OR(Table1[[#This Row],[Unit]]="mA",Table1[[#This Row],[Unit]]="mV"),1000,"")))</f>
        <v/>
      </c>
      <c r="J627" s="1">
        <f>IF(ISBLANK(Table1[[#This Row],[Scale]]),
IF(Table1[[#This Row],[FIMS Scale]]="","",Table1[[#This Row],[FIMS Scale]]),
IF(Table1[[#This Row],[FIMS Scale]]="",1/Table1[[#This Row],[Scale]],Table1[[#This Row],[FIMS Scale]]/Table1[[#This Row],[Scale]]))</f>
        <v>0.1</v>
      </c>
      <c r="K627" s="7">
        <f>IF(Table1[[#This Row],[Address Original]]&gt;0,Table1[[#This Row],[Address Original]]-40001,"")</f>
        <v>7465</v>
      </c>
      <c r="L627" s="1">
        <v>47466</v>
      </c>
      <c r="M627" s="1" t="s">
        <v>32</v>
      </c>
      <c r="O627" s="1"/>
      <c r="P627" s="5" t="s">
        <v>2491</v>
      </c>
      <c r="Q627" s="5"/>
      <c r="R627" s="5"/>
      <c r="S627" s="5"/>
      <c r="T627" s="5"/>
      <c r="U627" s="5"/>
      <c r="V627" s="5"/>
      <c r="W627" s="5"/>
      <c r="X627" s="5"/>
      <c r="Y627" s="5"/>
      <c r="Z627" s="5"/>
      <c r="AA627" s="5"/>
      <c r="AB627" s="7" t="s">
        <v>2585</v>
      </c>
      <c r="AC627" s="5" t="s">
        <v>1854</v>
      </c>
      <c r="AD627" s="1" t="s">
        <v>31</v>
      </c>
      <c r="AE627" s="1" t="s">
        <v>1021</v>
      </c>
      <c r="AL627"/>
    </row>
    <row r="628" spans="1:38" ht="15" customHeight="1" x14ac:dyDescent="0.3">
      <c r="A628" s="1" t="s">
        <v>1683</v>
      </c>
      <c r="C628" s="1" t="s">
        <v>1714</v>
      </c>
      <c r="D628" s="1" t="s">
        <v>30</v>
      </c>
      <c r="F628" s="1">
        <v>1</v>
      </c>
      <c r="G628" s="1">
        <v>10</v>
      </c>
      <c r="H628" s="1" t="str">
        <f>IF(OR(Table1[[#This Row],[Unit]]="W",Table1[[#This Row],[Unit]]="VAR",Table1[[#This Row],[Unit]]="VA",Table1[[#This Row],[Unit]]="Wh"),1000,
IF(OR(Table1[[#This Row],[Unit]]="MW",Table1[[#This Row],[Unit]]="MVAR",Table1[[#This Row],[Unit]]="MVA",Table1[[#This Row],[Unit]]="MWh",Table1[[#This Row],[Unit]]="kV"),0.001,
IF(OR(Table1[[#This Row],[Unit]]="mA",Table1[[#This Row],[Unit]]="mV"),1000,"")))</f>
        <v/>
      </c>
      <c r="J628" s="1">
        <f>IF(ISBLANK(Table1[[#This Row],[Scale]]),
IF(Table1[[#This Row],[FIMS Scale]]="","",Table1[[#This Row],[FIMS Scale]]),
IF(Table1[[#This Row],[FIMS Scale]]="",1/Table1[[#This Row],[Scale]],Table1[[#This Row],[FIMS Scale]]/Table1[[#This Row],[Scale]]))</f>
        <v>0.1</v>
      </c>
      <c r="K628" s="7">
        <f>IF(Table1[[#This Row],[Address Original]]&gt;0,Table1[[#This Row],[Address Original]]-40001,"")</f>
        <v>7466</v>
      </c>
      <c r="L628" s="1">
        <v>47467</v>
      </c>
      <c r="M628" s="1" t="s">
        <v>32</v>
      </c>
      <c r="O628" s="1"/>
      <c r="P628" s="5" t="s">
        <v>2492</v>
      </c>
      <c r="Q628" s="5"/>
      <c r="R628" s="5"/>
      <c r="S628" s="5"/>
      <c r="T628" s="5"/>
      <c r="U628" s="5"/>
      <c r="V628" s="5"/>
      <c r="W628" s="5"/>
      <c r="X628" s="5"/>
      <c r="Y628" s="5"/>
      <c r="Z628" s="5"/>
      <c r="AA628" s="5"/>
      <c r="AB628" s="7" t="s">
        <v>2585</v>
      </c>
      <c r="AC628" s="5" t="s">
        <v>1855</v>
      </c>
      <c r="AD628" s="1" t="s">
        <v>31</v>
      </c>
      <c r="AE628" s="1" t="s">
        <v>1021</v>
      </c>
      <c r="AL628"/>
    </row>
    <row r="629" spans="1:38" s="7" customFormat="1" ht="15" customHeight="1" x14ac:dyDescent="0.3">
      <c r="A629" s="1" t="s">
        <v>1685</v>
      </c>
      <c r="B629" s="1"/>
      <c r="C629" s="1" t="s">
        <v>1715</v>
      </c>
      <c r="D629" s="1" t="s">
        <v>30</v>
      </c>
      <c r="E629" s="1"/>
      <c r="F629" s="1">
        <v>1</v>
      </c>
      <c r="G629" s="1"/>
      <c r="H629" s="1" t="str">
        <f>IF(OR(Table1[[#This Row],[Unit]]="W",Table1[[#This Row],[Unit]]="VAR",Table1[[#This Row],[Unit]]="VA",Table1[[#This Row],[Unit]]="Wh"),1000,
IF(OR(Table1[[#This Row],[Unit]]="MW",Table1[[#This Row],[Unit]]="MVAR",Table1[[#This Row],[Unit]]="MVA",Table1[[#This Row],[Unit]]="MWh",Table1[[#This Row],[Unit]]="kV"),0.001,
IF(OR(Table1[[#This Row],[Unit]]="mA",Table1[[#This Row],[Unit]]="mV"),1000,"")))</f>
        <v/>
      </c>
      <c r="I629" s="1"/>
      <c r="J629" s="1" t="str">
        <f>IF(ISBLANK(Table1[[#This Row],[Scale]]),
IF(Table1[[#This Row],[FIMS Scale]]="","",Table1[[#This Row],[FIMS Scale]]),
IF(Table1[[#This Row],[FIMS Scale]]="",1/Table1[[#This Row],[Scale]],Table1[[#This Row],[FIMS Scale]]/Table1[[#This Row],[Scale]]))</f>
        <v/>
      </c>
      <c r="K629" s="7">
        <f>IF(Table1[[#This Row],[Address Original]]&gt;0,Table1[[#This Row],[Address Original]]-40001,"")</f>
        <v>7467</v>
      </c>
      <c r="L629" s="1">
        <v>47468</v>
      </c>
      <c r="M629" s="1" t="s">
        <v>32</v>
      </c>
      <c r="N629" s="1"/>
      <c r="O629" s="1"/>
      <c r="P629" s="5" t="s">
        <v>2493</v>
      </c>
      <c r="Q629" s="5"/>
      <c r="R629" s="5"/>
      <c r="S629" s="5"/>
      <c r="T629" s="5"/>
      <c r="U629" s="5"/>
      <c r="V629" s="5"/>
      <c r="W629" s="5"/>
      <c r="X629" s="5"/>
      <c r="Y629" s="5"/>
      <c r="Z629" s="5"/>
      <c r="AA629" s="5"/>
      <c r="AB629" s="7" t="s">
        <v>2585</v>
      </c>
      <c r="AC629" s="5" t="s">
        <v>1856</v>
      </c>
      <c r="AD629" s="1" t="s">
        <v>31</v>
      </c>
      <c r="AE629" s="1" t="s">
        <v>1024</v>
      </c>
      <c r="AF629" s="1"/>
      <c r="AG629" s="1"/>
      <c r="AH629" s="1"/>
      <c r="AI629" s="1"/>
      <c r="AJ629" s="1"/>
      <c r="AK629"/>
      <c r="AL629"/>
    </row>
    <row r="630" spans="1:38" customFormat="1" ht="18" thickBot="1" x14ac:dyDescent="0.4">
      <c r="A630" s="17" t="s">
        <v>1946</v>
      </c>
      <c r="B630" s="17"/>
      <c r="C630" s="17"/>
      <c r="D630" s="17"/>
      <c r="E630" s="17"/>
      <c r="F630" s="17"/>
      <c r="G630" s="17"/>
      <c r="H630" s="17" t="str">
        <f>IF(OR(Table1[[#This Row],[Unit]]="W",Table1[[#This Row],[Unit]]="VAR",Table1[[#This Row],[Unit]]="VA",Table1[[#This Row],[Unit]]="Wh"),1000,
IF(OR(Table1[[#This Row],[Unit]]="MW",Table1[[#This Row],[Unit]]="MVAR",Table1[[#This Row],[Unit]]="MVA",Table1[[#This Row],[Unit]]="MWh",Table1[[#This Row],[Unit]]="kV"),0.001,
IF(OR(Table1[[#This Row],[Unit]]="mA",Table1[[#This Row],[Unit]]="mV"),1000,"")))</f>
        <v/>
      </c>
      <c r="I630" s="18"/>
      <c r="J630" s="17" t="str">
        <f>IF(ISBLANK(Table1[[#This Row],[Scale]]),
IF(Table1[[#This Row],[FIMS Scale]]="","",Table1[[#This Row],[FIMS Scale]]),
IF(Table1[[#This Row],[FIMS Scale]]="",1/Table1[[#This Row],[Scale]],Table1[[#This Row],[FIMS Scale]]/Table1[[#This Row],[Scale]]))</f>
        <v/>
      </c>
      <c r="K630" s="17" t="str">
        <f>IF(Table1[[#This Row],[Address Original]]&gt;0,Table1[[#This Row],[Address Original]]-40001,"")</f>
        <v/>
      </c>
      <c r="L630" s="17"/>
      <c r="M630" s="17"/>
      <c r="N630" s="17"/>
      <c r="O630" s="17"/>
      <c r="P630" s="17"/>
      <c r="Q630" s="17" t="s">
        <v>2583</v>
      </c>
      <c r="R630" s="17"/>
      <c r="S630" s="17"/>
      <c r="T630" s="17"/>
      <c r="U630" s="17"/>
      <c r="V630" s="17"/>
      <c r="W630" s="17">
        <v>500</v>
      </c>
      <c r="X630" s="17">
        <v>20</v>
      </c>
      <c r="Y630" s="17">
        <v>98</v>
      </c>
      <c r="Z630" s="17"/>
      <c r="AA630" s="17"/>
      <c r="AB630" s="17"/>
      <c r="AC630" s="17"/>
      <c r="AD630" s="17"/>
      <c r="AE630" s="17"/>
      <c r="AF630" s="17"/>
      <c r="AG630" s="17"/>
      <c r="AH630" s="17"/>
      <c r="AI630" s="17"/>
    </row>
    <row r="631" spans="1:38" ht="15" customHeight="1" thickTop="1" x14ac:dyDescent="0.3">
      <c r="A631" s="1" t="s">
        <v>1717</v>
      </c>
      <c r="C631" s="1" t="s">
        <v>1716</v>
      </c>
      <c r="D631" s="1" t="s">
        <v>30</v>
      </c>
      <c r="F631" s="1">
        <v>1</v>
      </c>
      <c r="G631" s="1">
        <v>10</v>
      </c>
      <c r="H631" s="1" t="str">
        <f>IF(OR(Table1[[#This Row],[Unit]]="W",Table1[[#This Row],[Unit]]="VAR",Table1[[#This Row],[Unit]]="VA",Table1[[#This Row],[Unit]]="Wh"),1000,
IF(OR(Table1[[#This Row],[Unit]]="MW",Table1[[#This Row],[Unit]]="MVAR",Table1[[#This Row],[Unit]]="MVA",Table1[[#This Row],[Unit]]="MWh",Table1[[#This Row],[Unit]]="kV"),0.001,
IF(OR(Table1[[#This Row],[Unit]]="mA",Table1[[#This Row],[Unit]]="mV"),1000,"")))</f>
        <v/>
      </c>
      <c r="J631" s="1">
        <f>IF(ISBLANK(Table1[[#This Row],[Scale]]),
IF(Table1[[#This Row],[FIMS Scale]]="","",Table1[[#This Row],[FIMS Scale]]),
IF(Table1[[#This Row],[FIMS Scale]]="",1/Table1[[#This Row],[Scale]],Table1[[#This Row],[FIMS Scale]]/Table1[[#This Row],[Scale]]))</f>
        <v>0.1</v>
      </c>
      <c r="K631" s="7">
        <f>IF(Table1[[#This Row],[Address Original]]&gt;0,Table1[[#This Row],[Address Original]]-40001,"")</f>
        <v>7500</v>
      </c>
      <c r="L631" s="1">
        <v>47501</v>
      </c>
      <c r="M631" s="1" t="s">
        <v>32</v>
      </c>
      <c r="O631" s="1"/>
      <c r="P631" s="5" t="s">
        <v>1945</v>
      </c>
      <c r="Q631" s="5"/>
      <c r="R631" s="5"/>
      <c r="S631" s="5"/>
      <c r="T631" s="5"/>
      <c r="U631" s="5"/>
      <c r="V631" s="5"/>
      <c r="W631" s="5"/>
      <c r="X631" s="5"/>
      <c r="Y631" s="5"/>
      <c r="Z631" s="5"/>
      <c r="AA631" s="5"/>
      <c r="AB631" s="7" t="s">
        <v>2585</v>
      </c>
      <c r="AC631" s="5" t="s">
        <v>1819</v>
      </c>
      <c r="AD631" s="1" t="s">
        <v>31</v>
      </c>
      <c r="AE631" s="1" t="s">
        <v>1021</v>
      </c>
      <c r="AL631"/>
    </row>
    <row r="632" spans="1:38" ht="15" customHeight="1" x14ac:dyDescent="0.3">
      <c r="A632" s="1" t="s">
        <v>1719</v>
      </c>
      <c r="C632" s="1" t="s">
        <v>1718</v>
      </c>
      <c r="D632" s="1" t="s">
        <v>30</v>
      </c>
      <c r="F632" s="1">
        <v>1</v>
      </c>
      <c r="H632" s="1" t="str">
        <f>IF(OR(Table1[[#This Row],[Unit]]="W",Table1[[#This Row],[Unit]]="VAR",Table1[[#This Row],[Unit]]="VA",Table1[[#This Row],[Unit]]="Wh"),1000,
IF(OR(Table1[[#This Row],[Unit]]="MW",Table1[[#This Row],[Unit]]="MVAR",Table1[[#This Row],[Unit]]="MVA",Table1[[#This Row],[Unit]]="MWh",Table1[[#This Row],[Unit]]="kV"),0.001,
IF(OR(Table1[[#This Row],[Unit]]="mA",Table1[[#This Row],[Unit]]="mV"),1000,"")))</f>
        <v/>
      </c>
      <c r="J632" s="1" t="str">
        <f>IF(ISBLANK(Table1[[#This Row],[Scale]]),
IF(Table1[[#This Row],[FIMS Scale]]="","",Table1[[#This Row],[FIMS Scale]]),
IF(Table1[[#This Row],[FIMS Scale]]="",1/Table1[[#This Row],[Scale]],Table1[[#This Row],[FIMS Scale]]/Table1[[#This Row],[Scale]]))</f>
        <v/>
      </c>
      <c r="K632" s="7">
        <f>IF(Table1[[#This Row],[Address Original]]&gt;0,Table1[[#This Row],[Address Original]]-40001,"")</f>
        <v>7501</v>
      </c>
      <c r="L632" s="1">
        <v>47502</v>
      </c>
      <c r="M632" s="1" t="s">
        <v>32</v>
      </c>
      <c r="O632" s="1"/>
      <c r="P632" s="5" t="s">
        <v>2494</v>
      </c>
      <c r="Q632" s="5"/>
      <c r="R632" s="5"/>
      <c r="S632" s="5"/>
      <c r="T632" s="5"/>
      <c r="U632" s="5"/>
      <c r="V632" s="5"/>
      <c r="W632" s="5"/>
      <c r="X632" s="5"/>
      <c r="Y632" s="5"/>
      <c r="Z632" s="5"/>
      <c r="AA632" s="5"/>
      <c r="AB632" s="7" t="s">
        <v>2585</v>
      </c>
      <c r="AC632" s="5" t="s">
        <v>1857</v>
      </c>
      <c r="AD632" s="1" t="s">
        <v>31</v>
      </c>
      <c r="AE632" s="1" t="s">
        <v>1024</v>
      </c>
      <c r="AL632"/>
    </row>
    <row r="633" spans="1:38" ht="15" customHeight="1" x14ac:dyDescent="0.3">
      <c r="A633" s="1" t="s">
        <v>1677</v>
      </c>
      <c r="C633" s="1" t="s">
        <v>1720</v>
      </c>
      <c r="D633" s="1" t="s">
        <v>30</v>
      </c>
      <c r="F633" s="1">
        <v>1</v>
      </c>
      <c r="H633" s="1" t="str">
        <f>IF(OR(Table1[[#This Row],[Unit]]="W",Table1[[#This Row],[Unit]]="VAR",Table1[[#This Row],[Unit]]="VA",Table1[[#This Row],[Unit]]="Wh"),1000,
IF(OR(Table1[[#This Row],[Unit]]="MW",Table1[[#This Row],[Unit]]="MVAR",Table1[[#This Row],[Unit]]="MVA",Table1[[#This Row],[Unit]]="MWh",Table1[[#This Row],[Unit]]="kV"),0.001,
IF(OR(Table1[[#This Row],[Unit]]="mA",Table1[[#This Row],[Unit]]="mV"),1000,"")))</f>
        <v/>
      </c>
      <c r="J633" s="1" t="str">
        <f>IF(ISBLANK(Table1[[#This Row],[Scale]]),
IF(Table1[[#This Row],[FIMS Scale]]="","",Table1[[#This Row],[FIMS Scale]]),
IF(Table1[[#This Row],[FIMS Scale]]="",1/Table1[[#This Row],[Scale]],Table1[[#This Row],[FIMS Scale]]/Table1[[#This Row],[Scale]]))</f>
        <v/>
      </c>
      <c r="K633" s="7">
        <f>IF(Table1[[#This Row],[Address Original]]&gt;0,Table1[[#This Row],[Address Original]]-40001,"")</f>
        <v>7502</v>
      </c>
      <c r="L633" s="1">
        <v>47503</v>
      </c>
      <c r="M633" s="1" t="s">
        <v>32</v>
      </c>
      <c r="O633" s="1"/>
      <c r="P633" s="5" t="s">
        <v>2495</v>
      </c>
      <c r="Q633" s="5"/>
      <c r="R633" s="5"/>
      <c r="S633" s="5"/>
      <c r="T633" s="5"/>
      <c r="U633" s="5"/>
      <c r="V633" s="5"/>
      <c r="W633" s="5"/>
      <c r="X633" s="5"/>
      <c r="Y633" s="5"/>
      <c r="Z633" s="5"/>
      <c r="AA633" s="5"/>
      <c r="AB633" s="7" t="s">
        <v>2585</v>
      </c>
      <c r="AC633" s="5" t="s">
        <v>1858</v>
      </c>
      <c r="AD633" s="1" t="s">
        <v>31</v>
      </c>
      <c r="AE633" s="1" t="s">
        <v>1024</v>
      </c>
      <c r="AL633"/>
    </row>
    <row r="634" spans="1:38" ht="15" customHeight="1" x14ac:dyDescent="0.3">
      <c r="A634" s="1" t="s">
        <v>1679</v>
      </c>
      <c r="C634" s="1" t="s">
        <v>1721</v>
      </c>
      <c r="D634" s="1" t="s">
        <v>30</v>
      </c>
      <c r="F634" s="1">
        <v>1</v>
      </c>
      <c r="H634" s="1" t="str">
        <f>IF(OR(Table1[[#This Row],[Unit]]="W",Table1[[#This Row],[Unit]]="VAR",Table1[[#This Row],[Unit]]="VA",Table1[[#This Row],[Unit]]="Wh"),1000,
IF(OR(Table1[[#This Row],[Unit]]="MW",Table1[[#This Row],[Unit]]="MVAR",Table1[[#This Row],[Unit]]="MVA",Table1[[#This Row],[Unit]]="MWh",Table1[[#This Row],[Unit]]="kV"),0.001,
IF(OR(Table1[[#This Row],[Unit]]="mA",Table1[[#This Row],[Unit]]="mV"),1000,"")))</f>
        <v/>
      </c>
      <c r="J634" s="1" t="str">
        <f>IF(ISBLANK(Table1[[#This Row],[Scale]]),
IF(Table1[[#This Row],[FIMS Scale]]="","",Table1[[#This Row],[FIMS Scale]]),
IF(Table1[[#This Row],[FIMS Scale]]="",1/Table1[[#This Row],[Scale]],Table1[[#This Row],[FIMS Scale]]/Table1[[#This Row],[Scale]]))</f>
        <v/>
      </c>
      <c r="K634" s="7">
        <f>IF(Table1[[#This Row],[Address Original]]&gt;0,Table1[[#This Row],[Address Original]]-40001,"")</f>
        <v>7503</v>
      </c>
      <c r="L634" s="1">
        <v>47504</v>
      </c>
      <c r="M634" s="1" t="s">
        <v>32</v>
      </c>
      <c r="O634" s="1"/>
      <c r="P634" s="5" t="s">
        <v>2496</v>
      </c>
      <c r="Q634" s="5"/>
      <c r="R634" s="5"/>
      <c r="S634" s="5"/>
      <c r="T634" s="5"/>
      <c r="U634" s="5"/>
      <c r="V634" s="5"/>
      <c r="W634" s="5"/>
      <c r="X634" s="5"/>
      <c r="Y634" s="5"/>
      <c r="Z634" s="5"/>
      <c r="AA634" s="5"/>
      <c r="AB634" s="7" t="s">
        <v>2585</v>
      </c>
      <c r="AC634" s="5" t="s">
        <v>1860</v>
      </c>
      <c r="AD634" s="1" t="s">
        <v>31</v>
      </c>
      <c r="AE634" s="1" t="s">
        <v>1024</v>
      </c>
      <c r="AL634"/>
    </row>
    <row r="635" spans="1:38" ht="15" customHeight="1" x14ac:dyDescent="0.3">
      <c r="A635" s="1" t="s">
        <v>1723</v>
      </c>
      <c r="C635" s="1" t="s">
        <v>1722</v>
      </c>
      <c r="D635" s="1" t="s">
        <v>30</v>
      </c>
      <c r="F635" s="1">
        <v>1</v>
      </c>
      <c r="G635" s="1">
        <v>10</v>
      </c>
      <c r="H635" s="1" t="str">
        <f>IF(OR(Table1[[#This Row],[Unit]]="W",Table1[[#This Row],[Unit]]="VAR",Table1[[#This Row],[Unit]]="VA",Table1[[#This Row],[Unit]]="Wh"),1000,
IF(OR(Table1[[#This Row],[Unit]]="MW",Table1[[#This Row],[Unit]]="MVAR",Table1[[#This Row],[Unit]]="MVA",Table1[[#This Row],[Unit]]="MWh",Table1[[#This Row],[Unit]]="kV"),0.001,
IF(OR(Table1[[#This Row],[Unit]]="mA",Table1[[#This Row],[Unit]]="mV"),1000,"")))</f>
        <v/>
      </c>
      <c r="J635" s="1">
        <f>IF(ISBLANK(Table1[[#This Row],[Scale]]),
IF(Table1[[#This Row],[FIMS Scale]]="","",Table1[[#This Row],[FIMS Scale]]),
IF(Table1[[#This Row],[FIMS Scale]]="",1/Table1[[#This Row],[Scale]],Table1[[#This Row],[FIMS Scale]]/Table1[[#This Row],[Scale]]))</f>
        <v>0.1</v>
      </c>
      <c r="K635" s="7">
        <f>IF(Table1[[#This Row],[Address Original]]&gt;0,Table1[[#This Row],[Address Original]]-40001,"")</f>
        <v>7504</v>
      </c>
      <c r="L635" s="1">
        <v>47505</v>
      </c>
      <c r="M635" s="1" t="s">
        <v>32</v>
      </c>
      <c r="O635" s="1"/>
      <c r="P635" s="5" t="s">
        <v>2497</v>
      </c>
      <c r="Q635" s="5"/>
      <c r="R635" s="5"/>
      <c r="S635" s="5"/>
      <c r="T635" s="5"/>
      <c r="U635" s="5"/>
      <c r="V635" s="5"/>
      <c r="W635" s="5"/>
      <c r="X635" s="5"/>
      <c r="Y635" s="5"/>
      <c r="Z635" s="5"/>
      <c r="AA635" s="5"/>
      <c r="AB635" s="7" t="s">
        <v>2585</v>
      </c>
      <c r="AC635" s="5" t="s">
        <v>1859</v>
      </c>
      <c r="AD635" s="1" t="s">
        <v>31</v>
      </c>
      <c r="AE635" s="1" t="s">
        <v>1021</v>
      </c>
      <c r="AL635"/>
    </row>
    <row r="636" spans="1:38" ht="15" customHeight="1" x14ac:dyDescent="0.3">
      <c r="A636" s="1" t="s">
        <v>1725</v>
      </c>
      <c r="C636" s="1" t="s">
        <v>1724</v>
      </c>
      <c r="D636" s="1" t="s">
        <v>30</v>
      </c>
      <c r="F636" s="1">
        <v>1</v>
      </c>
      <c r="G636" s="1">
        <v>10</v>
      </c>
      <c r="H636" s="1" t="str">
        <f>IF(OR(Table1[[#This Row],[Unit]]="W",Table1[[#This Row],[Unit]]="VAR",Table1[[#This Row],[Unit]]="VA",Table1[[#This Row],[Unit]]="Wh"),1000,
IF(OR(Table1[[#This Row],[Unit]]="MW",Table1[[#This Row],[Unit]]="MVAR",Table1[[#This Row],[Unit]]="MVA",Table1[[#This Row],[Unit]]="MWh",Table1[[#This Row],[Unit]]="kV"),0.001,
IF(OR(Table1[[#This Row],[Unit]]="mA",Table1[[#This Row],[Unit]]="mV"),1000,"")))</f>
        <v/>
      </c>
      <c r="J636" s="1">
        <f>IF(ISBLANK(Table1[[#This Row],[Scale]]),
IF(Table1[[#This Row],[FIMS Scale]]="","",Table1[[#This Row],[FIMS Scale]]),
IF(Table1[[#This Row],[FIMS Scale]]="",1/Table1[[#This Row],[Scale]],Table1[[#This Row],[FIMS Scale]]/Table1[[#This Row],[Scale]]))</f>
        <v>0.1</v>
      </c>
      <c r="K636" s="7">
        <f>IF(Table1[[#This Row],[Address Original]]&gt;0,Table1[[#This Row],[Address Original]]-40001,"")</f>
        <v>7505</v>
      </c>
      <c r="L636" s="1">
        <v>47506</v>
      </c>
      <c r="M636" s="1" t="s">
        <v>32</v>
      </c>
      <c r="O636" s="1"/>
      <c r="P636" s="5" t="s">
        <v>2498</v>
      </c>
      <c r="Q636" s="5"/>
      <c r="R636" s="5"/>
      <c r="S636" s="5"/>
      <c r="T636" s="5"/>
      <c r="U636" s="5"/>
      <c r="V636" s="5"/>
      <c r="W636" s="5"/>
      <c r="X636" s="5"/>
      <c r="Y636" s="5"/>
      <c r="Z636" s="5"/>
      <c r="AA636" s="5"/>
      <c r="AB636" s="7" t="s">
        <v>2585</v>
      </c>
      <c r="AC636" s="5" t="s">
        <v>1861</v>
      </c>
      <c r="AD636" s="1" t="s">
        <v>31</v>
      </c>
      <c r="AE636" s="1" t="s">
        <v>1021</v>
      </c>
      <c r="AL636"/>
    </row>
    <row r="637" spans="1:38" ht="15" customHeight="1" x14ac:dyDescent="0.3">
      <c r="A637" s="1" t="s">
        <v>1681</v>
      </c>
      <c r="C637" s="1" t="s">
        <v>1726</v>
      </c>
      <c r="D637" s="1" t="s">
        <v>30</v>
      </c>
      <c r="F637" s="1">
        <v>1</v>
      </c>
      <c r="G637" s="1">
        <v>10</v>
      </c>
      <c r="H637" s="1" t="str">
        <f>IF(OR(Table1[[#This Row],[Unit]]="W",Table1[[#This Row],[Unit]]="VAR",Table1[[#This Row],[Unit]]="VA",Table1[[#This Row],[Unit]]="Wh"),1000,
IF(OR(Table1[[#This Row],[Unit]]="MW",Table1[[#This Row],[Unit]]="MVAR",Table1[[#This Row],[Unit]]="MVA",Table1[[#This Row],[Unit]]="MWh",Table1[[#This Row],[Unit]]="kV"),0.001,
IF(OR(Table1[[#This Row],[Unit]]="mA",Table1[[#This Row],[Unit]]="mV"),1000,"")))</f>
        <v/>
      </c>
      <c r="J637" s="1">
        <f>IF(ISBLANK(Table1[[#This Row],[Scale]]),
IF(Table1[[#This Row],[FIMS Scale]]="","",Table1[[#This Row],[FIMS Scale]]),
IF(Table1[[#This Row],[FIMS Scale]]="",1/Table1[[#This Row],[Scale]],Table1[[#This Row],[FIMS Scale]]/Table1[[#This Row],[Scale]]))</f>
        <v>0.1</v>
      </c>
      <c r="K637" s="7">
        <f>IF(Table1[[#This Row],[Address Original]]&gt;0,Table1[[#This Row],[Address Original]]-40001,"")</f>
        <v>7506</v>
      </c>
      <c r="L637" s="1">
        <v>47507</v>
      </c>
      <c r="M637" s="1" t="s">
        <v>32</v>
      </c>
      <c r="O637" s="1"/>
      <c r="P637" s="5" t="s">
        <v>2499</v>
      </c>
      <c r="Q637" s="5"/>
      <c r="R637" s="5"/>
      <c r="S637" s="5"/>
      <c r="T637" s="5"/>
      <c r="U637" s="5"/>
      <c r="V637" s="5"/>
      <c r="W637" s="5"/>
      <c r="X637" s="5"/>
      <c r="Y637" s="5"/>
      <c r="Z637" s="5"/>
      <c r="AA637" s="5"/>
      <c r="AB637" s="7" t="s">
        <v>2585</v>
      </c>
      <c r="AC637" s="5" t="s">
        <v>1863</v>
      </c>
      <c r="AD637" s="1" t="s">
        <v>31</v>
      </c>
      <c r="AE637" s="1" t="s">
        <v>1021</v>
      </c>
      <c r="AL637"/>
    </row>
    <row r="638" spans="1:38" ht="15" customHeight="1" x14ac:dyDescent="0.3">
      <c r="A638" s="1" t="s">
        <v>1683</v>
      </c>
      <c r="C638" s="1" t="s">
        <v>1727</v>
      </c>
      <c r="D638" s="1" t="s">
        <v>30</v>
      </c>
      <c r="F638" s="1">
        <v>1</v>
      </c>
      <c r="H638" s="1" t="str">
        <f>IF(OR(Table1[[#This Row],[Unit]]="W",Table1[[#This Row],[Unit]]="VAR",Table1[[#This Row],[Unit]]="VA",Table1[[#This Row],[Unit]]="Wh"),1000,
IF(OR(Table1[[#This Row],[Unit]]="MW",Table1[[#This Row],[Unit]]="MVAR",Table1[[#This Row],[Unit]]="MVA",Table1[[#This Row],[Unit]]="MWh",Table1[[#This Row],[Unit]]="kV"),0.001,
IF(OR(Table1[[#This Row],[Unit]]="mA",Table1[[#This Row],[Unit]]="mV"),1000,"")))</f>
        <v/>
      </c>
      <c r="J638" s="1" t="str">
        <f>IF(ISBLANK(Table1[[#This Row],[Scale]]),
IF(Table1[[#This Row],[FIMS Scale]]="","",Table1[[#This Row],[FIMS Scale]]),
IF(Table1[[#This Row],[FIMS Scale]]="",1/Table1[[#This Row],[Scale]],Table1[[#This Row],[FIMS Scale]]/Table1[[#This Row],[Scale]]))</f>
        <v/>
      </c>
      <c r="K638" s="7">
        <f>IF(Table1[[#This Row],[Address Original]]&gt;0,Table1[[#This Row],[Address Original]]-40001,"")</f>
        <v>7507</v>
      </c>
      <c r="L638" s="1">
        <v>47508</v>
      </c>
      <c r="M638" s="1" t="s">
        <v>32</v>
      </c>
      <c r="O638" s="1"/>
      <c r="P638" s="5" t="s">
        <v>2500</v>
      </c>
      <c r="Q638" s="5"/>
      <c r="R638" s="5"/>
      <c r="S638" s="5"/>
      <c r="T638" s="5"/>
      <c r="U638" s="5"/>
      <c r="V638" s="5"/>
      <c r="W638" s="5"/>
      <c r="X638" s="5"/>
      <c r="Y638" s="5"/>
      <c r="Z638" s="5"/>
      <c r="AA638" s="5"/>
      <c r="AB638" s="7" t="s">
        <v>2585</v>
      </c>
      <c r="AC638" s="5" t="s">
        <v>1864</v>
      </c>
      <c r="AD638" s="1" t="s">
        <v>31</v>
      </c>
      <c r="AE638" s="1" t="s">
        <v>1024</v>
      </c>
      <c r="AL638"/>
    </row>
    <row r="639" spans="1:38" ht="15" customHeight="1" x14ac:dyDescent="0.3">
      <c r="A639" s="1" t="s">
        <v>1685</v>
      </c>
      <c r="C639" s="1" t="s">
        <v>1728</v>
      </c>
      <c r="D639" s="1" t="s">
        <v>30</v>
      </c>
      <c r="F639" s="1">
        <v>1</v>
      </c>
      <c r="G639" s="1">
        <v>10</v>
      </c>
      <c r="H639" s="1" t="str">
        <f>IF(OR(Table1[[#This Row],[Unit]]="W",Table1[[#This Row],[Unit]]="VAR",Table1[[#This Row],[Unit]]="VA",Table1[[#This Row],[Unit]]="Wh"),1000,
IF(OR(Table1[[#This Row],[Unit]]="MW",Table1[[#This Row],[Unit]]="MVAR",Table1[[#This Row],[Unit]]="MVA",Table1[[#This Row],[Unit]]="MWh",Table1[[#This Row],[Unit]]="kV"),0.001,
IF(OR(Table1[[#This Row],[Unit]]="mA",Table1[[#This Row],[Unit]]="mV"),1000,"")))</f>
        <v/>
      </c>
      <c r="J639" s="1">
        <f>IF(ISBLANK(Table1[[#This Row],[Scale]]),
IF(Table1[[#This Row],[FIMS Scale]]="","",Table1[[#This Row],[FIMS Scale]]),
IF(Table1[[#This Row],[FIMS Scale]]="",1/Table1[[#This Row],[Scale]],Table1[[#This Row],[FIMS Scale]]/Table1[[#This Row],[Scale]]))</f>
        <v>0.1</v>
      </c>
      <c r="K639" s="7">
        <f>IF(Table1[[#This Row],[Address Original]]&gt;0,Table1[[#This Row],[Address Original]]-40001,"")</f>
        <v>7508</v>
      </c>
      <c r="L639" s="1">
        <v>47509</v>
      </c>
      <c r="M639" s="1" t="s">
        <v>32</v>
      </c>
      <c r="O639" s="1"/>
      <c r="P639" s="5" t="s">
        <v>2501</v>
      </c>
      <c r="Q639" s="5"/>
      <c r="R639" s="5"/>
      <c r="S639" s="5"/>
      <c r="T639" s="5"/>
      <c r="U639" s="5"/>
      <c r="V639" s="5"/>
      <c r="W639" s="5"/>
      <c r="X639" s="5"/>
      <c r="Y639" s="5"/>
      <c r="Z639" s="5"/>
      <c r="AA639" s="5"/>
      <c r="AB639" s="7" t="s">
        <v>2585</v>
      </c>
      <c r="AC639" s="5" t="s">
        <v>1862</v>
      </c>
      <c r="AD639" s="1" t="s">
        <v>31</v>
      </c>
      <c r="AE639" s="1" t="s">
        <v>1021</v>
      </c>
      <c r="AL639"/>
    </row>
    <row r="640" spans="1:38" ht="15" customHeight="1" x14ac:dyDescent="0.3">
      <c r="A640" s="1" t="s">
        <v>1730</v>
      </c>
      <c r="C640" s="1" t="s">
        <v>1729</v>
      </c>
      <c r="D640" s="1" t="s">
        <v>30</v>
      </c>
      <c r="F640" s="1">
        <v>1</v>
      </c>
      <c r="G640" s="1">
        <v>10</v>
      </c>
      <c r="H640" s="1" t="str">
        <f>IF(OR(Table1[[#This Row],[Unit]]="W",Table1[[#This Row],[Unit]]="VAR",Table1[[#This Row],[Unit]]="VA",Table1[[#This Row],[Unit]]="Wh"),1000,
IF(OR(Table1[[#This Row],[Unit]]="MW",Table1[[#This Row],[Unit]]="MVAR",Table1[[#This Row],[Unit]]="MVA",Table1[[#This Row],[Unit]]="MWh",Table1[[#This Row],[Unit]]="kV"),0.001,
IF(OR(Table1[[#This Row],[Unit]]="mA",Table1[[#This Row],[Unit]]="mV"),1000,"")))</f>
        <v/>
      </c>
      <c r="J640" s="1">
        <f>IF(ISBLANK(Table1[[#This Row],[Scale]]),
IF(Table1[[#This Row],[FIMS Scale]]="","",Table1[[#This Row],[FIMS Scale]]),
IF(Table1[[#This Row],[FIMS Scale]]="",1/Table1[[#This Row],[Scale]],Table1[[#This Row],[FIMS Scale]]/Table1[[#This Row],[Scale]]))</f>
        <v>0.1</v>
      </c>
      <c r="K640" s="7">
        <f>IF(Table1[[#This Row],[Address Original]]&gt;0,Table1[[#This Row],[Address Original]]-40001,"")</f>
        <v>7509</v>
      </c>
      <c r="L640" s="1">
        <v>47510</v>
      </c>
      <c r="M640" s="1" t="s">
        <v>32</v>
      </c>
      <c r="O640" s="1"/>
      <c r="P640" s="5" t="s">
        <v>2502</v>
      </c>
      <c r="Q640" s="5"/>
      <c r="R640" s="5"/>
      <c r="S640" s="5"/>
      <c r="T640" s="5"/>
      <c r="U640" s="5"/>
      <c r="V640" s="5"/>
      <c r="W640" s="5"/>
      <c r="X640" s="5"/>
      <c r="Y640" s="5"/>
      <c r="Z640" s="5"/>
      <c r="AA640" s="5"/>
      <c r="AB640" s="7" t="s">
        <v>2585</v>
      </c>
      <c r="AC640" s="5" t="s">
        <v>1865</v>
      </c>
      <c r="AD640" s="1" t="s">
        <v>31</v>
      </c>
      <c r="AE640" s="1" t="s">
        <v>1021</v>
      </c>
      <c r="AL640"/>
    </row>
    <row r="641" spans="1:38" ht="15" customHeight="1" x14ac:dyDescent="0.3">
      <c r="A641" s="1" t="s">
        <v>1732</v>
      </c>
      <c r="C641" s="1" t="s">
        <v>1731</v>
      </c>
      <c r="D641" s="1" t="s">
        <v>30</v>
      </c>
      <c r="F641" s="1">
        <v>1</v>
      </c>
      <c r="H641" s="1" t="str">
        <f>IF(OR(Table1[[#This Row],[Unit]]="W",Table1[[#This Row],[Unit]]="VAR",Table1[[#This Row],[Unit]]="VA",Table1[[#This Row],[Unit]]="Wh"),1000,
IF(OR(Table1[[#This Row],[Unit]]="MW",Table1[[#This Row],[Unit]]="MVAR",Table1[[#This Row],[Unit]]="MVA",Table1[[#This Row],[Unit]]="MWh",Table1[[#This Row],[Unit]]="kV"),0.001,
IF(OR(Table1[[#This Row],[Unit]]="mA",Table1[[#This Row],[Unit]]="mV"),1000,"")))</f>
        <v/>
      </c>
      <c r="J641" s="1" t="str">
        <f>IF(ISBLANK(Table1[[#This Row],[Scale]]),
IF(Table1[[#This Row],[FIMS Scale]]="","",Table1[[#This Row],[FIMS Scale]]),
IF(Table1[[#This Row],[FIMS Scale]]="",1/Table1[[#This Row],[Scale]],Table1[[#This Row],[FIMS Scale]]/Table1[[#This Row],[Scale]]))</f>
        <v/>
      </c>
      <c r="K641" s="7">
        <f>IF(Table1[[#This Row],[Address Original]]&gt;0,Table1[[#This Row],[Address Original]]-40001,"")</f>
        <v>7510</v>
      </c>
      <c r="L641" s="1">
        <v>47511</v>
      </c>
      <c r="M641" s="1" t="s">
        <v>32</v>
      </c>
      <c r="O641" s="1"/>
      <c r="P641" s="5" t="s">
        <v>2503</v>
      </c>
      <c r="Q641" s="5"/>
      <c r="R641" s="5"/>
      <c r="S641" s="5"/>
      <c r="T641" s="5"/>
      <c r="U641" s="5"/>
      <c r="V641" s="5"/>
      <c r="W641" s="5"/>
      <c r="X641" s="5"/>
      <c r="Y641" s="5"/>
      <c r="Z641" s="5"/>
      <c r="AA641" s="5"/>
      <c r="AB641" s="7" t="s">
        <v>2585</v>
      </c>
      <c r="AC641" s="5" t="s">
        <v>1866</v>
      </c>
      <c r="AD641" s="1" t="s">
        <v>31</v>
      </c>
      <c r="AE641" s="1" t="s">
        <v>1024</v>
      </c>
      <c r="AL641"/>
    </row>
    <row r="642" spans="1:38" ht="15" customHeight="1" x14ac:dyDescent="0.3">
      <c r="A642" s="1" t="s">
        <v>1734</v>
      </c>
      <c r="C642" s="1" t="s">
        <v>1733</v>
      </c>
      <c r="D642" s="1" t="s">
        <v>30</v>
      </c>
      <c r="F642" s="1">
        <v>1</v>
      </c>
      <c r="H642" s="1" t="str">
        <f>IF(OR(Table1[[#This Row],[Unit]]="W",Table1[[#This Row],[Unit]]="VAR",Table1[[#This Row],[Unit]]="VA",Table1[[#This Row],[Unit]]="Wh"),1000,
IF(OR(Table1[[#This Row],[Unit]]="MW",Table1[[#This Row],[Unit]]="MVAR",Table1[[#This Row],[Unit]]="MVA",Table1[[#This Row],[Unit]]="MWh",Table1[[#This Row],[Unit]]="kV"),0.001,
IF(OR(Table1[[#This Row],[Unit]]="mA",Table1[[#This Row],[Unit]]="mV"),1000,"")))</f>
        <v/>
      </c>
      <c r="J642" s="1" t="str">
        <f>IF(ISBLANK(Table1[[#This Row],[Scale]]),
IF(Table1[[#This Row],[FIMS Scale]]="","",Table1[[#This Row],[FIMS Scale]]),
IF(Table1[[#This Row],[FIMS Scale]]="",1/Table1[[#This Row],[Scale]],Table1[[#This Row],[FIMS Scale]]/Table1[[#This Row],[Scale]]))</f>
        <v/>
      </c>
      <c r="K642" s="7">
        <f>IF(Table1[[#This Row],[Address Original]]&gt;0,Table1[[#This Row],[Address Original]]-40001,"")</f>
        <v>7511</v>
      </c>
      <c r="L642" s="1">
        <v>47512</v>
      </c>
      <c r="M642" s="1" t="s">
        <v>32</v>
      </c>
      <c r="O642" s="1"/>
      <c r="P642" s="5" t="s">
        <v>2504</v>
      </c>
      <c r="Q642" s="5"/>
      <c r="R642" s="5"/>
      <c r="S642" s="5"/>
      <c r="T642" s="5"/>
      <c r="U642" s="5"/>
      <c r="V642" s="5"/>
      <c r="W642" s="5"/>
      <c r="X642" s="5"/>
      <c r="Y642" s="5"/>
      <c r="Z642" s="5"/>
      <c r="AA642" s="5"/>
      <c r="AB642" s="7" t="s">
        <v>2585</v>
      </c>
      <c r="AC642" s="5" t="s">
        <v>1867</v>
      </c>
      <c r="AD642" s="1" t="s">
        <v>31</v>
      </c>
      <c r="AE642" s="1" t="s">
        <v>1024</v>
      </c>
      <c r="AL642"/>
    </row>
    <row r="643" spans="1:38" ht="15" customHeight="1" x14ac:dyDescent="0.3">
      <c r="A643" s="1" t="s">
        <v>1736</v>
      </c>
      <c r="C643" s="1" t="s">
        <v>1735</v>
      </c>
      <c r="D643" s="1" t="s">
        <v>30</v>
      </c>
      <c r="F643" s="1">
        <v>1</v>
      </c>
      <c r="H643" s="1" t="str">
        <f>IF(OR(Table1[[#This Row],[Unit]]="W",Table1[[#This Row],[Unit]]="VAR",Table1[[#This Row],[Unit]]="VA",Table1[[#This Row],[Unit]]="Wh"),1000,
IF(OR(Table1[[#This Row],[Unit]]="MW",Table1[[#This Row],[Unit]]="MVAR",Table1[[#This Row],[Unit]]="MVA",Table1[[#This Row],[Unit]]="MWh",Table1[[#This Row],[Unit]]="kV"),0.001,
IF(OR(Table1[[#This Row],[Unit]]="mA",Table1[[#This Row],[Unit]]="mV"),1000,"")))</f>
        <v/>
      </c>
      <c r="J643" s="1" t="str">
        <f>IF(ISBLANK(Table1[[#This Row],[Scale]]),
IF(Table1[[#This Row],[FIMS Scale]]="","",Table1[[#This Row],[FIMS Scale]]),
IF(Table1[[#This Row],[FIMS Scale]]="",1/Table1[[#This Row],[Scale]],Table1[[#This Row],[FIMS Scale]]/Table1[[#This Row],[Scale]]))</f>
        <v/>
      </c>
      <c r="K643" s="7">
        <f>IF(Table1[[#This Row],[Address Original]]&gt;0,Table1[[#This Row],[Address Original]]-40001,"")</f>
        <v>7512</v>
      </c>
      <c r="L643" s="1">
        <v>47513</v>
      </c>
      <c r="M643" s="1" t="s">
        <v>32</v>
      </c>
      <c r="O643" s="1"/>
      <c r="P643" s="5" t="s">
        <v>2505</v>
      </c>
      <c r="Q643" s="5"/>
      <c r="R643" s="5"/>
      <c r="S643" s="5"/>
      <c r="T643" s="5"/>
      <c r="U643" s="5"/>
      <c r="V643" s="5"/>
      <c r="W643" s="5"/>
      <c r="X643" s="5"/>
      <c r="Y643" s="5"/>
      <c r="Z643" s="5"/>
      <c r="AA643" s="5"/>
      <c r="AB643" s="7" t="s">
        <v>2585</v>
      </c>
      <c r="AC643" s="5" t="s">
        <v>1868</v>
      </c>
      <c r="AD643" s="1" t="s">
        <v>31</v>
      </c>
      <c r="AE643" s="1" t="s">
        <v>1024</v>
      </c>
      <c r="AL643"/>
    </row>
    <row r="644" spans="1:38" ht="15" customHeight="1" x14ac:dyDescent="0.3">
      <c r="A644" s="1" t="s">
        <v>1738</v>
      </c>
      <c r="C644" s="1" t="s">
        <v>1737</v>
      </c>
      <c r="D644" s="1" t="s">
        <v>30</v>
      </c>
      <c r="F644" s="1">
        <v>1</v>
      </c>
      <c r="G644" s="1">
        <v>100</v>
      </c>
      <c r="H644" s="1" t="str">
        <f>IF(OR(Table1[[#This Row],[Unit]]="W",Table1[[#This Row],[Unit]]="VAR",Table1[[#This Row],[Unit]]="VA",Table1[[#This Row],[Unit]]="Wh"),1000,
IF(OR(Table1[[#This Row],[Unit]]="MW",Table1[[#This Row],[Unit]]="MVAR",Table1[[#This Row],[Unit]]="MVA",Table1[[#This Row],[Unit]]="MWh",Table1[[#This Row],[Unit]]="kV"),0.001,
IF(OR(Table1[[#This Row],[Unit]]="mA",Table1[[#This Row],[Unit]]="mV"),1000,"")))</f>
        <v/>
      </c>
      <c r="J644" s="1">
        <f>IF(ISBLANK(Table1[[#This Row],[Scale]]),
IF(Table1[[#This Row],[FIMS Scale]]="","",Table1[[#This Row],[FIMS Scale]]),
IF(Table1[[#This Row],[FIMS Scale]]="",1/Table1[[#This Row],[Scale]],Table1[[#This Row],[FIMS Scale]]/Table1[[#This Row],[Scale]]))</f>
        <v>0.01</v>
      </c>
      <c r="K644" s="7">
        <f>IF(Table1[[#This Row],[Address Original]]&gt;0,Table1[[#This Row],[Address Original]]-40001,"")</f>
        <v>7513</v>
      </c>
      <c r="L644" s="1">
        <v>47514</v>
      </c>
      <c r="M644" s="1" t="s">
        <v>32</v>
      </c>
      <c r="O644" s="1"/>
      <c r="P644" s="5" t="s">
        <v>2506</v>
      </c>
      <c r="Q644" s="5"/>
      <c r="R644" s="5"/>
      <c r="S644" s="5"/>
      <c r="T644" s="5"/>
      <c r="U644" s="5"/>
      <c r="V644" s="5"/>
      <c r="W644" s="5"/>
      <c r="X644" s="5"/>
      <c r="Y644" s="5"/>
      <c r="Z644" s="5"/>
      <c r="AA644" s="5"/>
      <c r="AB644" s="7" t="s">
        <v>2585</v>
      </c>
      <c r="AC644" s="5" t="s">
        <v>1869</v>
      </c>
      <c r="AD644" s="1" t="s">
        <v>31</v>
      </c>
      <c r="AE644" s="1" t="s">
        <v>1036</v>
      </c>
      <c r="AL644"/>
    </row>
    <row r="645" spans="1:38" ht="15" customHeight="1" x14ac:dyDescent="0.3">
      <c r="A645" s="1" t="s">
        <v>1740</v>
      </c>
      <c r="C645" s="1" t="s">
        <v>1739</v>
      </c>
      <c r="D645" s="1" t="s">
        <v>30</v>
      </c>
      <c r="F645" s="1">
        <v>1</v>
      </c>
      <c r="G645" s="1">
        <v>100</v>
      </c>
      <c r="H645" s="1" t="str">
        <f>IF(OR(Table1[[#This Row],[Unit]]="W",Table1[[#This Row],[Unit]]="VAR",Table1[[#This Row],[Unit]]="VA",Table1[[#This Row],[Unit]]="Wh"),1000,
IF(OR(Table1[[#This Row],[Unit]]="MW",Table1[[#This Row],[Unit]]="MVAR",Table1[[#This Row],[Unit]]="MVA",Table1[[#This Row],[Unit]]="MWh",Table1[[#This Row],[Unit]]="kV"),0.001,
IF(OR(Table1[[#This Row],[Unit]]="mA",Table1[[#This Row],[Unit]]="mV"),1000,"")))</f>
        <v/>
      </c>
      <c r="J645" s="1">
        <f>IF(ISBLANK(Table1[[#This Row],[Scale]]),
IF(Table1[[#This Row],[FIMS Scale]]="","",Table1[[#This Row],[FIMS Scale]]),
IF(Table1[[#This Row],[FIMS Scale]]="",1/Table1[[#This Row],[Scale]],Table1[[#This Row],[FIMS Scale]]/Table1[[#This Row],[Scale]]))</f>
        <v>0.01</v>
      </c>
      <c r="K645" s="7">
        <f>IF(Table1[[#This Row],[Address Original]]&gt;0,Table1[[#This Row],[Address Original]]-40001,"")</f>
        <v>7514</v>
      </c>
      <c r="L645" s="1">
        <v>47515</v>
      </c>
      <c r="M645" s="1" t="s">
        <v>32</v>
      </c>
      <c r="O645" s="1"/>
      <c r="P645" s="5" t="s">
        <v>2507</v>
      </c>
      <c r="Q645" s="5"/>
      <c r="R645" s="5"/>
      <c r="S645" s="5"/>
      <c r="T645" s="5"/>
      <c r="U645" s="5"/>
      <c r="V645" s="5"/>
      <c r="W645" s="5"/>
      <c r="X645" s="5"/>
      <c r="Y645" s="5"/>
      <c r="Z645" s="5"/>
      <c r="AA645" s="5"/>
      <c r="AB645" s="7" t="s">
        <v>2585</v>
      </c>
      <c r="AC645" s="5" t="s">
        <v>1870</v>
      </c>
      <c r="AD645" s="1" t="s">
        <v>31</v>
      </c>
      <c r="AE645" s="1" t="s">
        <v>1036</v>
      </c>
      <c r="AL645"/>
    </row>
    <row r="646" spans="1:38" ht="15" customHeight="1" x14ac:dyDescent="0.3">
      <c r="A646" s="1" t="s">
        <v>1742</v>
      </c>
      <c r="C646" s="1" t="s">
        <v>1741</v>
      </c>
      <c r="D646" s="1" t="s">
        <v>30</v>
      </c>
      <c r="F646" s="1">
        <v>1</v>
      </c>
      <c r="H646" s="1" t="str">
        <f>IF(OR(Table1[[#This Row],[Unit]]="W",Table1[[#This Row],[Unit]]="VAR",Table1[[#This Row],[Unit]]="VA",Table1[[#This Row],[Unit]]="Wh"),1000,
IF(OR(Table1[[#This Row],[Unit]]="MW",Table1[[#This Row],[Unit]]="MVAR",Table1[[#This Row],[Unit]]="MVA",Table1[[#This Row],[Unit]]="MWh",Table1[[#This Row],[Unit]]="kV"),0.001,
IF(OR(Table1[[#This Row],[Unit]]="mA",Table1[[#This Row],[Unit]]="mV"),1000,"")))</f>
        <v/>
      </c>
      <c r="J646" s="1" t="str">
        <f>IF(ISBLANK(Table1[[#This Row],[Scale]]),
IF(Table1[[#This Row],[FIMS Scale]]="","",Table1[[#This Row],[FIMS Scale]]),
IF(Table1[[#This Row],[FIMS Scale]]="",1/Table1[[#This Row],[Scale]],Table1[[#This Row],[FIMS Scale]]/Table1[[#This Row],[Scale]]))</f>
        <v/>
      </c>
      <c r="K646" s="7">
        <f>IF(Table1[[#This Row],[Address Original]]&gt;0,Table1[[#This Row],[Address Original]]-40001,"")</f>
        <v>7515</v>
      </c>
      <c r="L646" s="1">
        <v>47516</v>
      </c>
      <c r="M646" s="1" t="s">
        <v>32</v>
      </c>
      <c r="O646" s="1"/>
      <c r="P646" s="5" t="s">
        <v>2508</v>
      </c>
      <c r="Q646" s="5"/>
      <c r="R646" s="5"/>
      <c r="S646" s="5"/>
      <c r="T646" s="5"/>
      <c r="U646" s="5"/>
      <c r="V646" s="5"/>
      <c r="W646" s="5"/>
      <c r="X646" s="5"/>
      <c r="Y646" s="5"/>
      <c r="Z646" s="5"/>
      <c r="AA646" s="5"/>
      <c r="AB646" s="7" t="s">
        <v>2585</v>
      </c>
      <c r="AC646" s="5" t="s">
        <v>1871</v>
      </c>
      <c r="AD646" s="1" t="s">
        <v>31</v>
      </c>
      <c r="AE646" s="1" t="s">
        <v>1024</v>
      </c>
      <c r="AL646"/>
    </row>
    <row r="647" spans="1:38" ht="15" customHeight="1" x14ac:dyDescent="0.3">
      <c r="A647" s="1" t="s">
        <v>1744</v>
      </c>
      <c r="C647" s="1" t="s">
        <v>1743</v>
      </c>
      <c r="D647" s="1" t="s">
        <v>30</v>
      </c>
      <c r="F647" s="1">
        <v>1</v>
      </c>
      <c r="H647" s="1" t="str">
        <f>IF(OR(Table1[[#This Row],[Unit]]="W",Table1[[#This Row],[Unit]]="VAR",Table1[[#This Row],[Unit]]="VA",Table1[[#This Row],[Unit]]="Wh"),1000,
IF(OR(Table1[[#This Row],[Unit]]="MW",Table1[[#This Row],[Unit]]="MVAR",Table1[[#This Row],[Unit]]="MVA",Table1[[#This Row],[Unit]]="MWh",Table1[[#This Row],[Unit]]="kV"),0.001,
IF(OR(Table1[[#This Row],[Unit]]="mA",Table1[[#This Row],[Unit]]="mV"),1000,"")))</f>
        <v/>
      </c>
      <c r="J647" s="1" t="str">
        <f>IF(ISBLANK(Table1[[#This Row],[Scale]]),
IF(Table1[[#This Row],[FIMS Scale]]="","",Table1[[#This Row],[FIMS Scale]]),
IF(Table1[[#This Row],[FIMS Scale]]="",1/Table1[[#This Row],[Scale]],Table1[[#This Row],[FIMS Scale]]/Table1[[#This Row],[Scale]]))</f>
        <v/>
      </c>
      <c r="K647" s="7">
        <f>IF(Table1[[#This Row],[Address Original]]&gt;0,Table1[[#This Row],[Address Original]]-40001,"")</f>
        <v>7516</v>
      </c>
      <c r="L647" s="1">
        <v>47517</v>
      </c>
      <c r="M647" s="1" t="s">
        <v>32</v>
      </c>
      <c r="O647" s="1"/>
      <c r="P647" s="5" t="s">
        <v>2509</v>
      </c>
      <c r="Q647" s="5"/>
      <c r="R647" s="5"/>
      <c r="S647" s="5"/>
      <c r="T647" s="5"/>
      <c r="U647" s="5"/>
      <c r="V647" s="5"/>
      <c r="W647" s="5"/>
      <c r="X647" s="5"/>
      <c r="Y647" s="5"/>
      <c r="Z647" s="5"/>
      <c r="AA647" s="5"/>
      <c r="AB647" s="7" t="s">
        <v>2585</v>
      </c>
      <c r="AC647" s="5" t="s">
        <v>1872</v>
      </c>
      <c r="AD647" s="1" t="s">
        <v>31</v>
      </c>
      <c r="AE647" s="1" t="s">
        <v>1024</v>
      </c>
      <c r="AL647"/>
    </row>
    <row r="648" spans="1:38" ht="15" customHeight="1" x14ac:dyDescent="0.3">
      <c r="A648" s="1" t="s">
        <v>1746</v>
      </c>
      <c r="C648" s="1" t="s">
        <v>1745</v>
      </c>
      <c r="D648" s="1" t="s">
        <v>30</v>
      </c>
      <c r="F648" s="1">
        <v>1</v>
      </c>
      <c r="H648" s="1" t="str">
        <f>IF(OR(Table1[[#This Row],[Unit]]="W",Table1[[#This Row],[Unit]]="VAR",Table1[[#This Row],[Unit]]="VA",Table1[[#This Row],[Unit]]="Wh"),1000,
IF(OR(Table1[[#This Row],[Unit]]="MW",Table1[[#This Row],[Unit]]="MVAR",Table1[[#This Row],[Unit]]="MVA",Table1[[#This Row],[Unit]]="MWh",Table1[[#This Row],[Unit]]="kV"),0.001,
IF(OR(Table1[[#This Row],[Unit]]="mA",Table1[[#This Row],[Unit]]="mV"),1000,"")))</f>
        <v/>
      </c>
      <c r="J648" s="1" t="str">
        <f>IF(ISBLANK(Table1[[#This Row],[Scale]]),
IF(Table1[[#This Row],[FIMS Scale]]="","",Table1[[#This Row],[FIMS Scale]]),
IF(Table1[[#This Row],[FIMS Scale]]="",1/Table1[[#This Row],[Scale]],Table1[[#This Row],[FIMS Scale]]/Table1[[#This Row],[Scale]]))</f>
        <v/>
      </c>
      <c r="K648" s="7">
        <f>IF(Table1[[#This Row],[Address Original]]&gt;0,Table1[[#This Row],[Address Original]]-40001,"")</f>
        <v>7517</v>
      </c>
      <c r="L648" s="1">
        <v>47518</v>
      </c>
      <c r="M648" s="1" t="s">
        <v>32</v>
      </c>
      <c r="O648" s="1"/>
      <c r="P648" s="5" t="s">
        <v>2510</v>
      </c>
      <c r="Q648" s="5"/>
      <c r="R648" s="5"/>
      <c r="S648" s="5"/>
      <c r="T648" s="5"/>
      <c r="U648" s="5"/>
      <c r="V648" s="5"/>
      <c r="W648" s="5"/>
      <c r="X648" s="5"/>
      <c r="Y648" s="5"/>
      <c r="Z648" s="5"/>
      <c r="AA648" s="5"/>
      <c r="AB648" s="7" t="s">
        <v>2585</v>
      </c>
      <c r="AC648" s="5" t="s">
        <v>1873</v>
      </c>
      <c r="AD648" s="1" t="s">
        <v>31</v>
      </c>
      <c r="AE648" s="1" t="s">
        <v>1024</v>
      </c>
      <c r="AL648"/>
    </row>
    <row r="649" spans="1:38" ht="15" customHeight="1" x14ac:dyDescent="0.3">
      <c r="A649" s="1" t="s">
        <v>1748</v>
      </c>
      <c r="C649" s="1" t="s">
        <v>1747</v>
      </c>
      <c r="D649" s="1" t="s">
        <v>30</v>
      </c>
      <c r="F649" s="1">
        <v>1</v>
      </c>
      <c r="H649" s="1" t="str">
        <f>IF(OR(Table1[[#This Row],[Unit]]="W",Table1[[#This Row],[Unit]]="VAR",Table1[[#This Row],[Unit]]="VA",Table1[[#This Row],[Unit]]="Wh"),1000,
IF(OR(Table1[[#This Row],[Unit]]="MW",Table1[[#This Row],[Unit]]="MVAR",Table1[[#This Row],[Unit]]="MVA",Table1[[#This Row],[Unit]]="MWh",Table1[[#This Row],[Unit]]="kV"),0.001,
IF(OR(Table1[[#This Row],[Unit]]="mA",Table1[[#This Row],[Unit]]="mV"),1000,"")))</f>
        <v/>
      </c>
      <c r="J649" s="1" t="str">
        <f>IF(ISBLANK(Table1[[#This Row],[Scale]]),
IF(Table1[[#This Row],[FIMS Scale]]="","",Table1[[#This Row],[FIMS Scale]]),
IF(Table1[[#This Row],[FIMS Scale]]="",1/Table1[[#This Row],[Scale]],Table1[[#This Row],[FIMS Scale]]/Table1[[#This Row],[Scale]]))</f>
        <v/>
      </c>
      <c r="K649" s="7">
        <f>IF(Table1[[#This Row],[Address Original]]&gt;0,Table1[[#This Row],[Address Original]]-40001,"")</f>
        <v>7518</v>
      </c>
      <c r="L649" s="1">
        <v>47519</v>
      </c>
      <c r="M649" s="1" t="s">
        <v>32</v>
      </c>
      <c r="O649" s="1"/>
      <c r="P649" s="5" t="s">
        <v>2511</v>
      </c>
      <c r="Q649" s="5"/>
      <c r="R649" s="5"/>
      <c r="S649" s="5"/>
      <c r="T649" s="5"/>
      <c r="U649" s="5"/>
      <c r="V649" s="5"/>
      <c r="W649" s="5"/>
      <c r="X649" s="5"/>
      <c r="Y649" s="5"/>
      <c r="Z649" s="5"/>
      <c r="AA649" s="5"/>
      <c r="AB649" s="7" t="s">
        <v>2585</v>
      </c>
      <c r="AC649" s="5" t="s">
        <v>1874</v>
      </c>
      <c r="AD649" s="1" t="s">
        <v>31</v>
      </c>
      <c r="AE649" s="1" t="s">
        <v>1024</v>
      </c>
      <c r="AL649"/>
    </row>
    <row r="650" spans="1:38" ht="15" customHeight="1" x14ac:dyDescent="0.3">
      <c r="A650" s="1" t="s">
        <v>1750</v>
      </c>
      <c r="C650" s="1" t="s">
        <v>1749</v>
      </c>
      <c r="D650" s="1" t="s">
        <v>30</v>
      </c>
      <c r="F650" s="1">
        <v>1</v>
      </c>
      <c r="H650" s="1" t="str">
        <f>IF(OR(Table1[[#This Row],[Unit]]="W",Table1[[#This Row],[Unit]]="VAR",Table1[[#This Row],[Unit]]="VA",Table1[[#This Row],[Unit]]="Wh"),1000,
IF(OR(Table1[[#This Row],[Unit]]="MW",Table1[[#This Row],[Unit]]="MVAR",Table1[[#This Row],[Unit]]="MVA",Table1[[#This Row],[Unit]]="MWh",Table1[[#This Row],[Unit]]="kV"),0.001,
IF(OR(Table1[[#This Row],[Unit]]="mA",Table1[[#This Row],[Unit]]="mV"),1000,"")))</f>
        <v/>
      </c>
      <c r="J650" s="1" t="str">
        <f>IF(ISBLANK(Table1[[#This Row],[Scale]]),
IF(Table1[[#This Row],[FIMS Scale]]="","",Table1[[#This Row],[FIMS Scale]]),
IF(Table1[[#This Row],[FIMS Scale]]="",1/Table1[[#This Row],[Scale]],Table1[[#This Row],[FIMS Scale]]/Table1[[#This Row],[Scale]]))</f>
        <v/>
      </c>
      <c r="K650" s="7">
        <f>IF(Table1[[#This Row],[Address Original]]&gt;0,Table1[[#This Row],[Address Original]]-40001,"")</f>
        <v>7519</v>
      </c>
      <c r="L650" s="1">
        <v>47520</v>
      </c>
      <c r="M650" s="1" t="s">
        <v>32</v>
      </c>
      <c r="O650" s="1"/>
      <c r="P650" s="5" t="s">
        <v>2512</v>
      </c>
      <c r="Q650" s="5"/>
      <c r="R650" s="5"/>
      <c r="S650" s="5"/>
      <c r="T650" s="5"/>
      <c r="U650" s="5"/>
      <c r="V650" s="5"/>
      <c r="W650" s="5"/>
      <c r="X650" s="5"/>
      <c r="Y650" s="5"/>
      <c r="Z650" s="5"/>
      <c r="AA650" s="5"/>
      <c r="AB650" s="7" t="s">
        <v>2585</v>
      </c>
      <c r="AC650" s="5" t="s">
        <v>1875</v>
      </c>
      <c r="AD650" s="1" t="s">
        <v>31</v>
      </c>
      <c r="AE650" s="1" t="s">
        <v>1024</v>
      </c>
      <c r="AL650"/>
    </row>
    <row r="651" spans="1:38" ht="15" customHeight="1" x14ac:dyDescent="0.3">
      <c r="A651" s="1" t="s">
        <v>1752</v>
      </c>
      <c r="C651" s="1" t="s">
        <v>1751</v>
      </c>
      <c r="D651" s="1" t="s">
        <v>30</v>
      </c>
      <c r="F651" s="1">
        <v>1</v>
      </c>
      <c r="H651" s="1" t="str">
        <f>IF(OR(Table1[[#This Row],[Unit]]="W",Table1[[#This Row],[Unit]]="VAR",Table1[[#This Row],[Unit]]="VA",Table1[[#This Row],[Unit]]="Wh"),1000,
IF(OR(Table1[[#This Row],[Unit]]="MW",Table1[[#This Row],[Unit]]="MVAR",Table1[[#This Row],[Unit]]="MVA",Table1[[#This Row],[Unit]]="MWh",Table1[[#This Row],[Unit]]="kV"),0.001,
IF(OR(Table1[[#This Row],[Unit]]="mA",Table1[[#This Row],[Unit]]="mV"),1000,"")))</f>
        <v/>
      </c>
      <c r="J651" s="1" t="str">
        <f>IF(ISBLANK(Table1[[#This Row],[Scale]]),
IF(Table1[[#This Row],[FIMS Scale]]="","",Table1[[#This Row],[FIMS Scale]]),
IF(Table1[[#This Row],[FIMS Scale]]="",1/Table1[[#This Row],[Scale]],Table1[[#This Row],[FIMS Scale]]/Table1[[#This Row],[Scale]]))</f>
        <v/>
      </c>
      <c r="K651" s="7">
        <f>IF(Table1[[#This Row],[Address Original]]&gt;0,Table1[[#This Row],[Address Original]]-40001,"")</f>
        <v>7520</v>
      </c>
      <c r="L651" s="1">
        <v>47521</v>
      </c>
      <c r="M651" s="1" t="s">
        <v>32</v>
      </c>
      <c r="O651" s="1"/>
      <c r="P651" s="5" t="s">
        <v>2513</v>
      </c>
      <c r="Q651" s="5"/>
      <c r="R651" s="5"/>
      <c r="S651" s="5"/>
      <c r="T651" s="5"/>
      <c r="U651" s="5"/>
      <c r="V651" s="5"/>
      <c r="W651" s="5"/>
      <c r="X651" s="5"/>
      <c r="Y651" s="5"/>
      <c r="Z651" s="5"/>
      <c r="AA651" s="5"/>
      <c r="AB651" s="7" t="s">
        <v>2585</v>
      </c>
      <c r="AC651" s="5" t="s">
        <v>1876</v>
      </c>
      <c r="AD651" s="1" t="s">
        <v>31</v>
      </c>
      <c r="AE651" s="1" t="s">
        <v>1024</v>
      </c>
      <c r="AL651"/>
    </row>
    <row r="652" spans="1:38" ht="15" customHeight="1" x14ac:dyDescent="0.3">
      <c r="A652" s="1" t="s">
        <v>1754</v>
      </c>
      <c r="C652" s="1" t="s">
        <v>1753</v>
      </c>
      <c r="D652" s="1" t="s">
        <v>30</v>
      </c>
      <c r="F652" s="1">
        <v>1</v>
      </c>
      <c r="H652" s="1" t="str">
        <f>IF(OR(Table1[[#This Row],[Unit]]="W",Table1[[#This Row],[Unit]]="VAR",Table1[[#This Row],[Unit]]="VA",Table1[[#This Row],[Unit]]="Wh"),1000,
IF(OR(Table1[[#This Row],[Unit]]="MW",Table1[[#This Row],[Unit]]="MVAR",Table1[[#This Row],[Unit]]="MVA",Table1[[#This Row],[Unit]]="MWh",Table1[[#This Row],[Unit]]="kV"),0.001,
IF(OR(Table1[[#This Row],[Unit]]="mA",Table1[[#This Row],[Unit]]="mV"),1000,"")))</f>
        <v/>
      </c>
      <c r="J652" s="1" t="str">
        <f>IF(ISBLANK(Table1[[#This Row],[Scale]]),
IF(Table1[[#This Row],[FIMS Scale]]="","",Table1[[#This Row],[FIMS Scale]]),
IF(Table1[[#This Row],[FIMS Scale]]="",1/Table1[[#This Row],[Scale]],Table1[[#This Row],[FIMS Scale]]/Table1[[#This Row],[Scale]]))</f>
        <v/>
      </c>
      <c r="K652" s="7">
        <f>IF(Table1[[#This Row],[Address Original]]&gt;0,Table1[[#This Row],[Address Original]]-40001,"")</f>
        <v>7521</v>
      </c>
      <c r="L652" s="1">
        <v>47522</v>
      </c>
      <c r="M652" s="1" t="s">
        <v>32</v>
      </c>
      <c r="O652" s="1"/>
      <c r="P652" s="5" t="s">
        <v>2514</v>
      </c>
      <c r="Q652" s="5"/>
      <c r="R652" s="5"/>
      <c r="S652" s="5"/>
      <c r="T652" s="5"/>
      <c r="U652" s="5"/>
      <c r="V652" s="5"/>
      <c r="W652" s="5"/>
      <c r="X652" s="5"/>
      <c r="Y652" s="5"/>
      <c r="Z652" s="5"/>
      <c r="AA652" s="5"/>
      <c r="AB652" s="7" t="s">
        <v>2585</v>
      </c>
      <c r="AC652" s="5" t="s">
        <v>1877</v>
      </c>
      <c r="AD652" s="1" t="s">
        <v>31</v>
      </c>
      <c r="AE652" s="1" t="s">
        <v>1024</v>
      </c>
      <c r="AL652"/>
    </row>
    <row r="653" spans="1:38" ht="15" customHeight="1" x14ac:dyDescent="0.3">
      <c r="A653" s="1" t="s">
        <v>1756</v>
      </c>
      <c r="C653" s="1" t="s">
        <v>1755</v>
      </c>
      <c r="D653" s="1" t="s">
        <v>30</v>
      </c>
      <c r="F653" s="1">
        <v>1</v>
      </c>
      <c r="H653" s="1" t="str">
        <f>IF(OR(Table1[[#This Row],[Unit]]="W",Table1[[#This Row],[Unit]]="VAR",Table1[[#This Row],[Unit]]="VA",Table1[[#This Row],[Unit]]="Wh"),1000,
IF(OR(Table1[[#This Row],[Unit]]="MW",Table1[[#This Row],[Unit]]="MVAR",Table1[[#This Row],[Unit]]="MVA",Table1[[#This Row],[Unit]]="MWh",Table1[[#This Row],[Unit]]="kV"),0.001,
IF(OR(Table1[[#This Row],[Unit]]="mA",Table1[[#This Row],[Unit]]="mV"),1000,"")))</f>
        <v/>
      </c>
      <c r="J653" s="1" t="str">
        <f>IF(ISBLANK(Table1[[#This Row],[Scale]]),
IF(Table1[[#This Row],[FIMS Scale]]="","",Table1[[#This Row],[FIMS Scale]]),
IF(Table1[[#This Row],[FIMS Scale]]="",1/Table1[[#This Row],[Scale]],Table1[[#This Row],[FIMS Scale]]/Table1[[#This Row],[Scale]]))</f>
        <v/>
      </c>
      <c r="K653" s="7">
        <f>IF(Table1[[#This Row],[Address Original]]&gt;0,Table1[[#This Row],[Address Original]]-40001,"")</f>
        <v>7522</v>
      </c>
      <c r="L653" s="1">
        <v>47523</v>
      </c>
      <c r="M653" s="1" t="s">
        <v>32</v>
      </c>
      <c r="O653" s="1"/>
      <c r="P653" s="5" t="s">
        <v>2515</v>
      </c>
      <c r="Q653" s="5"/>
      <c r="R653" s="5"/>
      <c r="S653" s="5"/>
      <c r="T653" s="5"/>
      <c r="U653" s="5"/>
      <c r="V653" s="5"/>
      <c r="W653" s="5"/>
      <c r="X653" s="5"/>
      <c r="Y653" s="5"/>
      <c r="Z653" s="5"/>
      <c r="AA653" s="5"/>
      <c r="AB653" s="7" t="s">
        <v>2585</v>
      </c>
      <c r="AC653" s="5" t="s">
        <v>1878</v>
      </c>
      <c r="AD653" s="1" t="s">
        <v>31</v>
      </c>
      <c r="AE653" s="1" t="s">
        <v>1024</v>
      </c>
      <c r="AL653"/>
    </row>
    <row r="654" spans="1:38" ht="15" customHeight="1" x14ac:dyDescent="0.3">
      <c r="A654" s="1" t="s">
        <v>1758</v>
      </c>
      <c r="C654" s="1" t="s">
        <v>1757</v>
      </c>
      <c r="D654" s="1" t="s">
        <v>30</v>
      </c>
      <c r="F654" s="1">
        <v>1</v>
      </c>
      <c r="H654" s="1" t="str">
        <f>IF(OR(Table1[[#This Row],[Unit]]="W",Table1[[#This Row],[Unit]]="VAR",Table1[[#This Row],[Unit]]="VA",Table1[[#This Row],[Unit]]="Wh"),1000,
IF(OR(Table1[[#This Row],[Unit]]="MW",Table1[[#This Row],[Unit]]="MVAR",Table1[[#This Row],[Unit]]="MVA",Table1[[#This Row],[Unit]]="MWh",Table1[[#This Row],[Unit]]="kV"),0.001,
IF(OR(Table1[[#This Row],[Unit]]="mA",Table1[[#This Row],[Unit]]="mV"),1000,"")))</f>
        <v/>
      </c>
      <c r="J654" s="1" t="str">
        <f>IF(ISBLANK(Table1[[#This Row],[Scale]]),
IF(Table1[[#This Row],[FIMS Scale]]="","",Table1[[#This Row],[FIMS Scale]]),
IF(Table1[[#This Row],[FIMS Scale]]="",1/Table1[[#This Row],[Scale]],Table1[[#This Row],[FIMS Scale]]/Table1[[#This Row],[Scale]]))</f>
        <v/>
      </c>
      <c r="K654" s="7">
        <f>IF(Table1[[#This Row],[Address Original]]&gt;0,Table1[[#This Row],[Address Original]]-40001,"")</f>
        <v>7523</v>
      </c>
      <c r="L654" s="1">
        <v>47524</v>
      </c>
      <c r="M654" s="1" t="s">
        <v>32</v>
      </c>
      <c r="O654" s="1"/>
      <c r="P654" s="5" t="s">
        <v>2516</v>
      </c>
      <c r="Q654" s="5"/>
      <c r="R654" s="5"/>
      <c r="S654" s="5"/>
      <c r="T654" s="5"/>
      <c r="U654" s="5"/>
      <c r="V654" s="5"/>
      <c r="W654" s="5"/>
      <c r="X654" s="5"/>
      <c r="Y654" s="5"/>
      <c r="Z654" s="5"/>
      <c r="AA654" s="5"/>
      <c r="AB654" s="7" t="s">
        <v>2585</v>
      </c>
      <c r="AC654" s="5" t="s">
        <v>1879</v>
      </c>
      <c r="AD654" s="1" t="s">
        <v>31</v>
      </c>
      <c r="AE654" s="1" t="s">
        <v>1024</v>
      </c>
      <c r="AL654"/>
    </row>
    <row r="655" spans="1:38" ht="15" customHeight="1" x14ac:dyDescent="0.3">
      <c r="A655" s="1" t="s">
        <v>1760</v>
      </c>
      <c r="C655" s="1" t="s">
        <v>1759</v>
      </c>
      <c r="D655" s="1" t="s">
        <v>30</v>
      </c>
      <c r="F655" s="1">
        <v>1</v>
      </c>
      <c r="H655" s="1" t="str">
        <f>IF(OR(Table1[[#This Row],[Unit]]="W",Table1[[#This Row],[Unit]]="VAR",Table1[[#This Row],[Unit]]="VA",Table1[[#This Row],[Unit]]="Wh"),1000,
IF(OR(Table1[[#This Row],[Unit]]="MW",Table1[[#This Row],[Unit]]="MVAR",Table1[[#This Row],[Unit]]="MVA",Table1[[#This Row],[Unit]]="MWh",Table1[[#This Row],[Unit]]="kV"),0.001,
IF(OR(Table1[[#This Row],[Unit]]="mA",Table1[[#This Row],[Unit]]="mV"),1000,"")))</f>
        <v/>
      </c>
      <c r="J655" s="1" t="str">
        <f>IF(ISBLANK(Table1[[#This Row],[Scale]]),
IF(Table1[[#This Row],[FIMS Scale]]="","",Table1[[#This Row],[FIMS Scale]]),
IF(Table1[[#This Row],[FIMS Scale]]="",1/Table1[[#This Row],[Scale]],Table1[[#This Row],[FIMS Scale]]/Table1[[#This Row],[Scale]]))</f>
        <v/>
      </c>
      <c r="K655" s="7">
        <f>IF(Table1[[#This Row],[Address Original]]&gt;0,Table1[[#This Row],[Address Original]]-40001,"")</f>
        <v>7524</v>
      </c>
      <c r="L655" s="1">
        <v>47525</v>
      </c>
      <c r="M655" s="1" t="s">
        <v>32</v>
      </c>
      <c r="O655" s="1"/>
      <c r="P655" s="5" t="s">
        <v>2517</v>
      </c>
      <c r="Q655" s="5"/>
      <c r="R655" s="5"/>
      <c r="S655" s="5"/>
      <c r="T655" s="5"/>
      <c r="U655" s="5"/>
      <c r="V655" s="5"/>
      <c r="W655" s="5"/>
      <c r="X655" s="5"/>
      <c r="Y655" s="5"/>
      <c r="Z655" s="5"/>
      <c r="AA655" s="5"/>
      <c r="AB655" s="7" t="s">
        <v>2585</v>
      </c>
      <c r="AC655" s="5" t="s">
        <v>1880</v>
      </c>
      <c r="AD655" s="1" t="s">
        <v>31</v>
      </c>
      <c r="AE655" s="1" t="s">
        <v>1024</v>
      </c>
      <c r="AL655"/>
    </row>
    <row r="656" spans="1:38" ht="15" customHeight="1" x14ac:dyDescent="0.3">
      <c r="A656" s="1" t="s">
        <v>1762</v>
      </c>
      <c r="C656" s="1" t="s">
        <v>1761</v>
      </c>
      <c r="D656" s="1" t="s">
        <v>30</v>
      </c>
      <c r="F656" s="1">
        <v>1</v>
      </c>
      <c r="H656" s="1" t="str">
        <f>IF(OR(Table1[[#This Row],[Unit]]="W",Table1[[#This Row],[Unit]]="VAR",Table1[[#This Row],[Unit]]="VA",Table1[[#This Row],[Unit]]="Wh"),1000,
IF(OR(Table1[[#This Row],[Unit]]="MW",Table1[[#This Row],[Unit]]="MVAR",Table1[[#This Row],[Unit]]="MVA",Table1[[#This Row],[Unit]]="MWh",Table1[[#This Row],[Unit]]="kV"),0.001,
IF(OR(Table1[[#This Row],[Unit]]="mA",Table1[[#This Row],[Unit]]="mV"),1000,"")))</f>
        <v/>
      </c>
      <c r="J656" s="1" t="str">
        <f>IF(ISBLANK(Table1[[#This Row],[Scale]]),
IF(Table1[[#This Row],[FIMS Scale]]="","",Table1[[#This Row],[FIMS Scale]]),
IF(Table1[[#This Row],[FIMS Scale]]="",1/Table1[[#This Row],[Scale]],Table1[[#This Row],[FIMS Scale]]/Table1[[#This Row],[Scale]]))</f>
        <v/>
      </c>
      <c r="K656" s="7">
        <f>IF(Table1[[#This Row],[Address Original]]&gt;0,Table1[[#This Row],[Address Original]]-40001,"")</f>
        <v>7525</v>
      </c>
      <c r="L656" s="1">
        <v>47526</v>
      </c>
      <c r="M656" s="1" t="s">
        <v>32</v>
      </c>
      <c r="O656" s="1"/>
      <c r="P656" s="5" t="s">
        <v>2518</v>
      </c>
      <c r="Q656" s="5"/>
      <c r="R656" s="5"/>
      <c r="S656" s="5"/>
      <c r="T656" s="5"/>
      <c r="U656" s="5"/>
      <c r="V656" s="5"/>
      <c r="W656" s="5"/>
      <c r="X656" s="5"/>
      <c r="Y656" s="5"/>
      <c r="Z656" s="5"/>
      <c r="AA656" s="5"/>
      <c r="AB656" s="7" t="s">
        <v>2585</v>
      </c>
      <c r="AC656" s="5" t="s">
        <v>1881</v>
      </c>
      <c r="AD656" s="1" t="s">
        <v>31</v>
      </c>
      <c r="AE656" s="1" t="s">
        <v>1024</v>
      </c>
      <c r="AL656"/>
    </row>
    <row r="657" spans="1:38" ht="15" customHeight="1" x14ac:dyDescent="0.3">
      <c r="A657" s="1" t="s">
        <v>1764</v>
      </c>
      <c r="C657" s="1" t="s">
        <v>1763</v>
      </c>
      <c r="D657" s="1" t="s">
        <v>30</v>
      </c>
      <c r="F657" s="1">
        <v>1</v>
      </c>
      <c r="G657" s="1">
        <v>10</v>
      </c>
      <c r="H657" s="1" t="str">
        <f>IF(OR(Table1[[#This Row],[Unit]]="W",Table1[[#This Row],[Unit]]="VAR",Table1[[#This Row],[Unit]]="VA",Table1[[#This Row],[Unit]]="Wh"),1000,
IF(OR(Table1[[#This Row],[Unit]]="MW",Table1[[#This Row],[Unit]]="MVAR",Table1[[#This Row],[Unit]]="MVA",Table1[[#This Row],[Unit]]="MWh",Table1[[#This Row],[Unit]]="kV"),0.001,
IF(OR(Table1[[#This Row],[Unit]]="mA",Table1[[#This Row],[Unit]]="mV"),1000,"")))</f>
        <v/>
      </c>
      <c r="J657" s="1">
        <f>IF(ISBLANK(Table1[[#This Row],[Scale]]),
IF(Table1[[#This Row],[FIMS Scale]]="","",Table1[[#This Row],[FIMS Scale]]),
IF(Table1[[#This Row],[FIMS Scale]]="",1/Table1[[#This Row],[Scale]],Table1[[#This Row],[FIMS Scale]]/Table1[[#This Row],[Scale]]))</f>
        <v>0.1</v>
      </c>
      <c r="K657" s="7">
        <f>IF(Table1[[#This Row],[Address Original]]&gt;0,Table1[[#This Row],[Address Original]]-40001,"")</f>
        <v>7526</v>
      </c>
      <c r="L657" s="1">
        <v>47527</v>
      </c>
      <c r="M657" s="1" t="s">
        <v>32</v>
      </c>
      <c r="O657" s="1"/>
      <c r="P657" s="5" t="s">
        <v>2519</v>
      </c>
      <c r="Q657" s="5"/>
      <c r="R657" s="5"/>
      <c r="S657" s="5"/>
      <c r="T657" s="5"/>
      <c r="U657" s="5"/>
      <c r="V657" s="5"/>
      <c r="W657" s="5"/>
      <c r="X657" s="5"/>
      <c r="Y657" s="5"/>
      <c r="Z657" s="5"/>
      <c r="AA657" s="5"/>
      <c r="AB657" s="7" t="s">
        <v>2585</v>
      </c>
      <c r="AC657" s="5" t="s">
        <v>1882</v>
      </c>
      <c r="AD657" s="1" t="s">
        <v>31</v>
      </c>
      <c r="AE657" s="1" t="s">
        <v>1021</v>
      </c>
      <c r="AL657"/>
    </row>
    <row r="658" spans="1:38" ht="15" customHeight="1" x14ac:dyDescent="0.3">
      <c r="A658" s="1" t="s">
        <v>1766</v>
      </c>
      <c r="C658" s="1" t="s">
        <v>1765</v>
      </c>
      <c r="D658" s="1" t="s">
        <v>30</v>
      </c>
      <c r="F658" s="1">
        <v>1</v>
      </c>
      <c r="G658" s="1">
        <v>10</v>
      </c>
      <c r="H658" s="1" t="str">
        <f>IF(OR(Table1[[#This Row],[Unit]]="W",Table1[[#This Row],[Unit]]="VAR",Table1[[#This Row],[Unit]]="VA",Table1[[#This Row],[Unit]]="Wh"),1000,
IF(OR(Table1[[#This Row],[Unit]]="MW",Table1[[#This Row],[Unit]]="MVAR",Table1[[#This Row],[Unit]]="MVA",Table1[[#This Row],[Unit]]="MWh",Table1[[#This Row],[Unit]]="kV"),0.001,
IF(OR(Table1[[#This Row],[Unit]]="mA",Table1[[#This Row],[Unit]]="mV"),1000,"")))</f>
        <v/>
      </c>
      <c r="J658" s="1">
        <f>IF(ISBLANK(Table1[[#This Row],[Scale]]),
IF(Table1[[#This Row],[FIMS Scale]]="","",Table1[[#This Row],[FIMS Scale]]),
IF(Table1[[#This Row],[FIMS Scale]]="",1/Table1[[#This Row],[Scale]],Table1[[#This Row],[FIMS Scale]]/Table1[[#This Row],[Scale]]))</f>
        <v>0.1</v>
      </c>
      <c r="K658" s="7">
        <f>IF(Table1[[#This Row],[Address Original]]&gt;0,Table1[[#This Row],[Address Original]]-40001,"")</f>
        <v>7527</v>
      </c>
      <c r="L658" s="1">
        <v>47528</v>
      </c>
      <c r="M658" s="1" t="s">
        <v>32</v>
      </c>
      <c r="O658" s="1"/>
      <c r="P658" s="5" t="s">
        <v>2520</v>
      </c>
      <c r="Q658" s="5"/>
      <c r="R658" s="5"/>
      <c r="S658" s="5"/>
      <c r="T658" s="5"/>
      <c r="U658" s="5"/>
      <c r="V658" s="5"/>
      <c r="W658" s="5"/>
      <c r="X658" s="5"/>
      <c r="Y658" s="5"/>
      <c r="Z658" s="5"/>
      <c r="AA658" s="5"/>
      <c r="AB658" s="7" t="s">
        <v>2585</v>
      </c>
      <c r="AC658" s="5" t="s">
        <v>1883</v>
      </c>
      <c r="AD658" s="1" t="s">
        <v>31</v>
      </c>
      <c r="AE658" s="1" t="s">
        <v>1021</v>
      </c>
      <c r="AL658"/>
    </row>
    <row r="659" spans="1:38" ht="15" customHeight="1" x14ac:dyDescent="0.3">
      <c r="A659" s="1" t="s">
        <v>1768</v>
      </c>
      <c r="C659" s="1" t="s">
        <v>1767</v>
      </c>
      <c r="D659" s="1" t="s">
        <v>30</v>
      </c>
      <c r="F659" s="1">
        <v>1</v>
      </c>
      <c r="H659" s="1" t="str">
        <f>IF(OR(Table1[[#This Row],[Unit]]="W",Table1[[#This Row],[Unit]]="VAR",Table1[[#This Row],[Unit]]="VA",Table1[[#This Row],[Unit]]="Wh"),1000,
IF(OR(Table1[[#This Row],[Unit]]="MW",Table1[[#This Row],[Unit]]="MVAR",Table1[[#This Row],[Unit]]="MVA",Table1[[#This Row],[Unit]]="MWh",Table1[[#This Row],[Unit]]="kV"),0.001,
IF(OR(Table1[[#This Row],[Unit]]="mA",Table1[[#This Row],[Unit]]="mV"),1000,"")))</f>
        <v/>
      </c>
      <c r="J659" s="1" t="str">
        <f>IF(ISBLANK(Table1[[#This Row],[Scale]]),
IF(Table1[[#This Row],[FIMS Scale]]="","",Table1[[#This Row],[FIMS Scale]]),
IF(Table1[[#This Row],[FIMS Scale]]="",1/Table1[[#This Row],[Scale]],Table1[[#This Row],[FIMS Scale]]/Table1[[#This Row],[Scale]]))</f>
        <v/>
      </c>
      <c r="K659" s="7">
        <f>IF(Table1[[#This Row],[Address Original]]&gt;0,Table1[[#This Row],[Address Original]]-40001,"")</f>
        <v>7528</v>
      </c>
      <c r="L659" s="1">
        <v>47529</v>
      </c>
      <c r="M659" s="1" t="s">
        <v>32</v>
      </c>
      <c r="O659" s="1"/>
      <c r="P659" s="5" t="s">
        <v>2521</v>
      </c>
      <c r="Q659" s="5"/>
      <c r="R659" s="5"/>
      <c r="S659" s="5"/>
      <c r="T659" s="5"/>
      <c r="U659" s="5"/>
      <c r="V659" s="5"/>
      <c r="W659" s="5"/>
      <c r="X659" s="5"/>
      <c r="Y659" s="5"/>
      <c r="Z659" s="5"/>
      <c r="AA659" s="5"/>
      <c r="AB659" s="7" t="s">
        <v>2585</v>
      </c>
      <c r="AC659" s="5" t="s">
        <v>1884</v>
      </c>
      <c r="AD659" s="1" t="s">
        <v>31</v>
      </c>
      <c r="AE659" s="1" t="s">
        <v>1024</v>
      </c>
      <c r="AL659"/>
    </row>
    <row r="660" spans="1:38" ht="15" customHeight="1" x14ac:dyDescent="0.3">
      <c r="A660" s="1" t="s">
        <v>1770</v>
      </c>
      <c r="C660" s="1" t="s">
        <v>1769</v>
      </c>
      <c r="D660" s="1" t="s">
        <v>30</v>
      </c>
      <c r="F660" s="1">
        <v>1</v>
      </c>
      <c r="H660" s="1" t="str">
        <f>IF(OR(Table1[[#This Row],[Unit]]="W",Table1[[#This Row],[Unit]]="VAR",Table1[[#This Row],[Unit]]="VA",Table1[[#This Row],[Unit]]="Wh"),1000,
IF(OR(Table1[[#This Row],[Unit]]="MW",Table1[[#This Row],[Unit]]="MVAR",Table1[[#This Row],[Unit]]="MVA",Table1[[#This Row],[Unit]]="MWh",Table1[[#This Row],[Unit]]="kV"),0.001,
IF(OR(Table1[[#This Row],[Unit]]="mA",Table1[[#This Row],[Unit]]="mV"),1000,"")))</f>
        <v/>
      </c>
      <c r="J660" s="1" t="str">
        <f>IF(ISBLANK(Table1[[#This Row],[Scale]]),
IF(Table1[[#This Row],[FIMS Scale]]="","",Table1[[#This Row],[FIMS Scale]]),
IF(Table1[[#This Row],[FIMS Scale]]="",1/Table1[[#This Row],[Scale]],Table1[[#This Row],[FIMS Scale]]/Table1[[#This Row],[Scale]]))</f>
        <v/>
      </c>
      <c r="K660" s="7">
        <f>IF(Table1[[#This Row],[Address Original]]&gt;0,Table1[[#This Row],[Address Original]]-40001,"")</f>
        <v>7529</v>
      </c>
      <c r="L660" s="1">
        <v>47530</v>
      </c>
      <c r="M660" s="1" t="s">
        <v>32</v>
      </c>
      <c r="O660" s="1"/>
      <c r="P660" s="5" t="s">
        <v>2522</v>
      </c>
      <c r="Q660" s="5"/>
      <c r="R660" s="5"/>
      <c r="S660" s="5"/>
      <c r="T660" s="5"/>
      <c r="U660" s="5"/>
      <c r="V660" s="5"/>
      <c r="W660" s="5"/>
      <c r="X660" s="5"/>
      <c r="Y660" s="5"/>
      <c r="Z660" s="5"/>
      <c r="AA660" s="5"/>
      <c r="AB660" s="7" t="s">
        <v>2585</v>
      </c>
      <c r="AC660" s="5" t="s">
        <v>1885</v>
      </c>
      <c r="AD660" s="1" t="s">
        <v>31</v>
      </c>
      <c r="AE660" s="1" t="s">
        <v>1024</v>
      </c>
      <c r="AL660"/>
    </row>
    <row r="661" spans="1:38" s="7" customFormat="1" ht="15" customHeight="1" x14ac:dyDescent="0.3">
      <c r="A661" s="1" t="s">
        <v>1772</v>
      </c>
      <c r="B661" s="1"/>
      <c r="C661" s="1" t="s">
        <v>1771</v>
      </c>
      <c r="D661" s="1" t="s">
        <v>30</v>
      </c>
      <c r="E661" s="1"/>
      <c r="F661" s="1">
        <v>1</v>
      </c>
      <c r="G661" s="1"/>
      <c r="H661" s="1" t="str">
        <f>IF(OR(Table1[[#This Row],[Unit]]="W",Table1[[#This Row],[Unit]]="VAR",Table1[[#This Row],[Unit]]="VA",Table1[[#This Row],[Unit]]="Wh"),1000,
IF(OR(Table1[[#This Row],[Unit]]="MW",Table1[[#This Row],[Unit]]="MVAR",Table1[[#This Row],[Unit]]="MVA",Table1[[#This Row],[Unit]]="MWh",Table1[[#This Row],[Unit]]="kV"),0.001,
IF(OR(Table1[[#This Row],[Unit]]="mA",Table1[[#This Row],[Unit]]="mV"),1000,"")))</f>
        <v/>
      </c>
      <c r="I661" s="1"/>
      <c r="J661" s="1" t="str">
        <f>IF(ISBLANK(Table1[[#This Row],[Scale]]),
IF(Table1[[#This Row],[FIMS Scale]]="","",Table1[[#This Row],[FIMS Scale]]),
IF(Table1[[#This Row],[FIMS Scale]]="",1/Table1[[#This Row],[Scale]],Table1[[#This Row],[FIMS Scale]]/Table1[[#This Row],[Scale]]))</f>
        <v/>
      </c>
      <c r="K661" s="7">
        <f>IF(Table1[[#This Row],[Address Original]]&gt;0,Table1[[#This Row],[Address Original]]-40001,"")</f>
        <v>7530</v>
      </c>
      <c r="L661" s="1">
        <v>47531</v>
      </c>
      <c r="M661" s="1" t="s">
        <v>32</v>
      </c>
      <c r="N661" s="1"/>
      <c r="O661" s="1"/>
      <c r="P661" s="5" t="s">
        <v>2523</v>
      </c>
      <c r="Q661" s="5"/>
      <c r="R661" s="5"/>
      <c r="S661" s="5"/>
      <c r="T661" s="5"/>
      <c r="U661" s="5"/>
      <c r="V661" s="5"/>
      <c r="W661" s="5"/>
      <c r="X661" s="5"/>
      <c r="Y661" s="5"/>
      <c r="Z661" s="5"/>
      <c r="AA661" s="5"/>
      <c r="AB661" s="7" t="s">
        <v>2585</v>
      </c>
      <c r="AC661" s="5" t="s">
        <v>1886</v>
      </c>
      <c r="AD661" s="1" t="s">
        <v>31</v>
      </c>
      <c r="AE661" s="1" t="s">
        <v>1024</v>
      </c>
      <c r="AF661" s="1"/>
      <c r="AG661" s="1"/>
      <c r="AH661" s="1"/>
      <c r="AI661" s="1"/>
      <c r="AJ661" s="1"/>
      <c r="AK661"/>
      <c r="AL661"/>
    </row>
    <row r="662" spans="1:38" customFormat="1" ht="18" thickBot="1" x14ac:dyDescent="0.4">
      <c r="A662" s="17" t="s">
        <v>1947</v>
      </c>
      <c r="B662" s="17"/>
      <c r="C662" s="17"/>
      <c r="D662" s="17"/>
      <c r="E662" s="17"/>
      <c r="F662" s="17"/>
      <c r="G662" s="17"/>
      <c r="H662" s="17" t="str">
        <f>IF(OR(Table1[[#This Row],[Unit]]="W",Table1[[#This Row],[Unit]]="VAR",Table1[[#This Row],[Unit]]="VA",Table1[[#This Row],[Unit]]="Wh"),1000,
IF(OR(Table1[[#This Row],[Unit]]="MW",Table1[[#This Row],[Unit]]="MVAR",Table1[[#This Row],[Unit]]="MVA",Table1[[#This Row],[Unit]]="MWh",Table1[[#This Row],[Unit]]="kV"),0.001,
IF(OR(Table1[[#This Row],[Unit]]="mA",Table1[[#This Row],[Unit]]="mV"),1000,"")))</f>
        <v/>
      </c>
      <c r="I662" s="18"/>
      <c r="J662" s="17" t="str">
        <f>IF(ISBLANK(Table1[[#This Row],[Scale]]),
IF(Table1[[#This Row],[FIMS Scale]]="","",Table1[[#This Row],[FIMS Scale]]),
IF(Table1[[#This Row],[FIMS Scale]]="",1/Table1[[#This Row],[Scale]],Table1[[#This Row],[FIMS Scale]]/Table1[[#This Row],[Scale]]))</f>
        <v/>
      </c>
      <c r="K662" s="17" t="str">
        <f>IF(Table1[[#This Row],[Address Original]]&gt;0,Table1[[#This Row],[Address Original]]-40001,"")</f>
        <v/>
      </c>
      <c r="L662" s="17"/>
      <c r="M662" s="17"/>
      <c r="N662" s="17"/>
      <c r="O662" s="17"/>
      <c r="P662" s="17"/>
      <c r="Q662" s="17" t="s">
        <v>2583</v>
      </c>
      <c r="R662" s="17"/>
      <c r="S662" s="17"/>
      <c r="T662" s="17"/>
      <c r="U662" s="17"/>
      <c r="V662" s="17"/>
      <c r="W662" s="17">
        <v>500</v>
      </c>
      <c r="X662" s="17">
        <v>20</v>
      </c>
      <c r="Y662" s="17">
        <v>98</v>
      </c>
      <c r="Z662" s="17"/>
      <c r="AA662" s="17"/>
      <c r="AB662" s="17"/>
      <c r="AC662" s="17"/>
      <c r="AD662" s="17"/>
      <c r="AE662" s="17"/>
      <c r="AF662" s="17"/>
      <c r="AG662" s="17"/>
      <c r="AH662" s="17"/>
      <c r="AI662" s="17"/>
    </row>
    <row r="663" spans="1:38" ht="15" customHeight="1" thickTop="1" x14ac:dyDescent="0.3">
      <c r="A663" s="1" t="s">
        <v>1774</v>
      </c>
      <c r="C663" s="1" t="s">
        <v>1773</v>
      </c>
      <c r="D663" s="1" t="s">
        <v>30</v>
      </c>
      <c r="F663" s="1">
        <v>1</v>
      </c>
      <c r="H663" s="1" t="str">
        <f>IF(OR(Table1[[#This Row],[Unit]]="W",Table1[[#This Row],[Unit]]="VAR",Table1[[#This Row],[Unit]]="VA",Table1[[#This Row],[Unit]]="Wh"),1000,
IF(OR(Table1[[#This Row],[Unit]]="MW",Table1[[#This Row],[Unit]]="MVAR",Table1[[#This Row],[Unit]]="MVA",Table1[[#This Row],[Unit]]="MWh",Table1[[#This Row],[Unit]]="kV"),0.001,
IF(OR(Table1[[#This Row],[Unit]]="mA",Table1[[#This Row],[Unit]]="mV"),1000,"")))</f>
        <v/>
      </c>
      <c r="J663" s="1" t="str">
        <f>IF(ISBLANK(Table1[[#This Row],[Scale]]),
IF(Table1[[#This Row],[FIMS Scale]]="","",Table1[[#This Row],[FIMS Scale]]),
IF(Table1[[#This Row],[FIMS Scale]]="",1/Table1[[#This Row],[Scale]],Table1[[#This Row],[FIMS Scale]]/Table1[[#This Row],[Scale]]))</f>
        <v/>
      </c>
      <c r="K663" s="7">
        <f>IF(Table1[[#This Row],[Address Original]]&gt;0,Table1[[#This Row],[Address Original]]-40001,"")</f>
        <v>7650</v>
      </c>
      <c r="L663" s="1">
        <v>47651</v>
      </c>
      <c r="M663" s="1" t="s">
        <v>32</v>
      </c>
      <c r="O663" s="1"/>
      <c r="P663" s="5" t="s">
        <v>2524</v>
      </c>
      <c r="Q663" s="5"/>
      <c r="R663" s="5"/>
      <c r="S663" s="5"/>
      <c r="T663" s="5"/>
      <c r="U663" s="5"/>
      <c r="V663" s="5"/>
      <c r="W663" s="5"/>
      <c r="X663" s="5"/>
      <c r="Y663" s="5"/>
      <c r="Z663" s="5"/>
      <c r="AA663" s="5"/>
      <c r="AB663" s="7" t="s">
        <v>2585</v>
      </c>
      <c r="AC663" s="5" t="s">
        <v>1889</v>
      </c>
      <c r="AD663" s="1" t="s">
        <v>31</v>
      </c>
      <c r="AE663" s="1" t="s">
        <v>1024</v>
      </c>
      <c r="AL663"/>
    </row>
    <row r="664" spans="1:38" ht="15" customHeight="1" x14ac:dyDescent="0.3">
      <c r="A664" s="1" t="s">
        <v>1776</v>
      </c>
      <c r="C664" s="1" t="s">
        <v>1775</v>
      </c>
      <c r="D664" s="1" t="s">
        <v>30</v>
      </c>
      <c r="F664" s="1">
        <v>1</v>
      </c>
      <c r="H664" s="1" t="str">
        <f>IF(OR(Table1[[#This Row],[Unit]]="W",Table1[[#This Row],[Unit]]="VAR",Table1[[#This Row],[Unit]]="VA",Table1[[#This Row],[Unit]]="Wh"),1000,
IF(OR(Table1[[#This Row],[Unit]]="MW",Table1[[#This Row],[Unit]]="MVAR",Table1[[#This Row],[Unit]]="MVA",Table1[[#This Row],[Unit]]="MWh",Table1[[#This Row],[Unit]]="kV"),0.001,
IF(OR(Table1[[#This Row],[Unit]]="mA",Table1[[#This Row],[Unit]]="mV"),1000,"")))</f>
        <v/>
      </c>
      <c r="J664" s="1" t="str">
        <f>IF(ISBLANK(Table1[[#This Row],[Scale]]),
IF(Table1[[#This Row],[FIMS Scale]]="","",Table1[[#This Row],[FIMS Scale]]),
IF(Table1[[#This Row],[FIMS Scale]]="",1/Table1[[#This Row],[Scale]],Table1[[#This Row],[FIMS Scale]]/Table1[[#This Row],[Scale]]))</f>
        <v/>
      </c>
      <c r="K664" s="7">
        <f>IF(Table1[[#This Row],[Address Original]]&gt;0,Table1[[#This Row],[Address Original]]-40001,"")</f>
        <v>7651</v>
      </c>
      <c r="L664" s="1">
        <v>47652</v>
      </c>
      <c r="M664" s="1" t="s">
        <v>32</v>
      </c>
      <c r="O664" s="1"/>
      <c r="P664" s="5" t="s">
        <v>2525</v>
      </c>
      <c r="Q664" s="5"/>
      <c r="R664" s="5"/>
      <c r="S664" s="5"/>
      <c r="T664" s="5"/>
      <c r="U664" s="5"/>
      <c r="V664" s="5"/>
      <c r="W664" s="5"/>
      <c r="X664" s="5"/>
      <c r="Y664" s="5"/>
      <c r="Z664" s="5"/>
      <c r="AA664" s="5"/>
      <c r="AB664" s="7" t="s">
        <v>2585</v>
      </c>
      <c r="AC664" s="5" t="s">
        <v>1890</v>
      </c>
      <c r="AD664" s="1" t="s">
        <v>31</v>
      </c>
      <c r="AE664" s="1" t="s">
        <v>1024</v>
      </c>
      <c r="AL664"/>
    </row>
    <row r="665" spans="1:38" ht="15" customHeight="1" x14ac:dyDescent="0.3">
      <c r="A665" s="1" t="s">
        <v>1778</v>
      </c>
      <c r="C665" s="1" t="s">
        <v>1777</v>
      </c>
      <c r="D665" s="1" t="s">
        <v>30</v>
      </c>
      <c r="F665" s="1">
        <v>1</v>
      </c>
      <c r="H665" s="1" t="str">
        <f>IF(OR(Table1[[#This Row],[Unit]]="W",Table1[[#This Row],[Unit]]="VAR",Table1[[#This Row],[Unit]]="VA",Table1[[#This Row],[Unit]]="Wh"),1000,
IF(OR(Table1[[#This Row],[Unit]]="MW",Table1[[#This Row],[Unit]]="MVAR",Table1[[#This Row],[Unit]]="MVA",Table1[[#This Row],[Unit]]="MWh",Table1[[#This Row],[Unit]]="kV"),0.001,
IF(OR(Table1[[#This Row],[Unit]]="mA",Table1[[#This Row],[Unit]]="mV"),1000,"")))</f>
        <v/>
      </c>
      <c r="J665" s="1" t="str">
        <f>IF(ISBLANK(Table1[[#This Row],[Scale]]),
IF(Table1[[#This Row],[FIMS Scale]]="","",Table1[[#This Row],[FIMS Scale]]),
IF(Table1[[#This Row],[FIMS Scale]]="",1/Table1[[#This Row],[Scale]],Table1[[#This Row],[FIMS Scale]]/Table1[[#This Row],[Scale]]))</f>
        <v/>
      </c>
      <c r="K665" s="7">
        <f>IF(Table1[[#This Row],[Address Original]]&gt;0,Table1[[#This Row],[Address Original]]-40001,"")</f>
        <v>7652</v>
      </c>
      <c r="L665" s="1">
        <v>47653</v>
      </c>
      <c r="M665" s="1" t="s">
        <v>32</v>
      </c>
      <c r="O665" s="1"/>
      <c r="P665" s="5" t="s">
        <v>2526</v>
      </c>
      <c r="Q665" s="5"/>
      <c r="R665" s="5"/>
      <c r="S665" s="5"/>
      <c r="T665" s="5"/>
      <c r="U665" s="5"/>
      <c r="V665" s="5"/>
      <c r="W665" s="5"/>
      <c r="X665" s="5"/>
      <c r="Y665" s="5"/>
      <c r="Z665" s="5"/>
      <c r="AA665" s="5"/>
      <c r="AB665" s="7" t="s">
        <v>2585</v>
      </c>
      <c r="AC665" s="5" t="s">
        <v>1891</v>
      </c>
      <c r="AD665" s="1" t="s">
        <v>31</v>
      </c>
      <c r="AE665" s="1" t="s">
        <v>1024</v>
      </c>
      <c r="AL665"/>
    </row>
    <row r="666" spans="1:38" ht="15" customHeight="1" x14ac:dyDescent="0.3">
      <c r="A666" s="1" t="s">
        <v>1780</v>
      </c>
      <c r="C666" s="1" t="s">
        <v>1779</v>
      </c>
      <c r="D666" s="1" t="s">
        <v>30</v>
      </c>
      <c r="F666" s="1">
        <v>1</v>
      </c>
      <c r="H666" s="1" t="str">
        <f>IF(OR(Table1[[#This Row],[Unit]]="W",Table1[[#This Row],[Unit]]="VAR",Table1[[#This Row],[Unit]]="VA",Table1[[#This Row],[Unit]]="Wh"),1000,
IF(OR(Table1[[#This Row],[Unit]]="MW",Table1[[#This Row],[Unit]]="MVAR",Table1[[#This Row],[Unit]]="MVA",Table1[[#This Row],[Unit]]="MWh",Table1[[#This Row],[Unit]]="kV"),0.001,
IF(OR(Table1[[#This Row],[Unit]]="mA",Table1[[#This Row],[Unit]]="mV"),1000,"")))</f>
        <v/>
      </c>
      <c r="J666" s="1" t="str">
        <f>IF(ISBLANK(Table1[[#This Row],[Scale]]),
IF(Table1[[#This Row],[FIMS Scale]]="","",Table1[[#This Row],[FIMS Scale]]),
IF(Table1[[#This Row],[FIMS Scale]]="",1/Table1[[#This Row],[Scale]],Table1[[#This Row],[FIMS Scale]]/Table1[[#This Row],[Scale]]))</f>
        <v/>
      </c>
      <c r="K666" s="7">
        <f>IF(Table1[[#This Row],[Address Original]]&gt;0,Table1[[#This Row],[Address Original]]-40001,"")</f>
        <v>7653</v>
      </c>
      <c r="L666" s="1">
        <v>47654</v>
      </c>
      <c r="M666" s="1" t="s">
        <v>32</v>
      </c>
      <c r="O666" s="1"/>
      <c r="P666" s="5" t="s">
        <v>2527</v>
      </c>
      <c r="Q666" s="5"/>
      <c r="R666" s="5"/>
      <c r="S666" s="5"/>
      <c r="T666" s="5"/>
      <c r="U666" s="5"/>
      <c r="V666" s="5"/>
      <c r="W666" s="5"/>
      <c r="X666" s="5"/>
      <c r="Y666" s="5"/>
      <c r="Z666" s="5"/>
      <c r="AA666" s="5"/>
      <c r="AB666" s="7" t="s">
        <v>2585</v>
      </c>
      <c r="AC666" s="5" t="s">
        <v>1892</v>
      </c>
      <c r="AD666" s="1" t="s">
        <v>31</v>
      </c>
      <c r="AE666" s="1" t="s">
        <v>1024</v>
      </c>
      <c r="AL666"/>
    </row>
    <row r="667" spans="1:38" ht="15" customHeight="1" x14ac:dyDescent="0.3">
      <c r="A667" s="1" t="s">
        <v>1782</v>
      </c>
      <c r="C667" s="1" t="s">
        <v>1781</v>
      </c>
      <c r="D667" s="1" t="s">
        <v>30</v>
      </c>
      <c r="F667" s="1">
        <v>1</v>
      </c>
      <c r="H667" s="1" t="str">
        <f>IF(OR(Table1[[#This Row],[Unit]]="W",Table1[[#This Row],[Unit]]="VAR",Table1[[#This Row],[Unit]]="VA",Table1[[#This Row],[Unit]]="Wh"),1000,
IF(OR(Table1[[#This Row],[Unit]]="MW",Table1[[#This Row],[Unit]]="MVAR",Table1[[#This Row],[Unit]]="MVA",Table1[[#This Row],[Unit]]="MWh",Table1[[#This Row],[Unit]]="kV"),0.001,
IF(OR(Table1[[#This Row],[Unit]]="mA",Table1[[#This Row],[Unit]]="mV"),1000,"")))</f>
        <v/>
      </c>
      <c r="J667" s="1" t="str">
        <f>IF(ISBLANK(Table1[[#This Row],[Scale]]),
IF(Table1[[#This Row],[FIMS Scale]]="","",Table1[[#This Row],[FIMS Scale]]),
IF(Table1[[#This Row],[FIMS Scale]]="",1/Table1[[#This Row],[Scale]],Table1[[#This Row],[FIMS Scale]]/Table1[[#This Row],[Scale]]))</f>
        <v/>
      </c>
      <c r="K667" s="7">
        <f>IF(Table1[[#This Row],[Address Original]]&gt;0,Table1[[#This Row],[Address Original]]-40001,"")</f>
        <v>7654</v>
      </c>
      <c r="L667" s="1">
        <v>47655</v>
      </c>
      <c r="M667" s="1" t="s">
        <v>32</v>
      </c>
      <c r="O667" s="1"/>
      <c r="P667" s="5" t="s">
        <v>2528</v>
      </c>
      <c r="Q667" s="5"/>
      <c r="R667" s="5"/>
      <c r="S667" s="5"/>
      <c r="T667" s="5"/>
      <c r="U667" s="5"/>
      <c r="V667" s="5"/>
      <c r="W667" s="5"/>
      <c r="X667" s="5"/>
      <c r="Y667" s="5"/>
      <c r="Z667" s="5"/>
      <c r="AA667" s="5"/>
      <c r="AB667" s="7" t="s">
        <v>2585</v>
      </c>
      <c r="AC667" s="5" t="s">
        <v>1893</v>
      </c>
      <c r="AD667" s="1" t="s">
        <v>31</v>
      </c>
      <c r="AE667" s="1" t="s">
        <v>1024</v>
      </c>
      <c r="AL667"/>
    </row>
    <row r="668" spans="1:38" ht="15" customHeight="1" x14ac:dyDescent="0.3">
      <c r="A668" s="1" t="s">
        <v>1784</v>
      </c>
      <c r="C668" s="1" t="s">
        <v>1783</v>
      </c>
      <c r="D668" s="1" t="s">
        <v>30</v>
      </c>
      <c r="F668" s="1">
        <v>1</v>
      </c>
      <c r="H668" s="1" t="str">
        <f>IF(OR(Table1[[#This Row],[Unit]]="W",Table1[[#This Row],[Unit]]="VAR",Table1[[#This Row],[Unit]]="VA",Table1[[#This Row],[Unit]]="Wh"),1000,
IF(OR(Table1[[#This Row],[Unit]]="MW",Table1[[#This Row],[Unit]]="MVAR",Table1[[#This Row],[Unit]]="MVA",Table1[[#This Row],[Unit]]="MWh",Table1[[#This Row],[Unit]]="kV"),0.001,
IF(OR(Table1[[#This Row],[Unit]]="mA",Table1[[#This Row],[Unit]]="mV"),1000,"")))</f>
        <v/>
      </c>
      <c r="J668" s="1" t="str">
        <f>IF(ISBLANK(Table1[[#This Row],[Scale]]),
IF(Table1[[#This Row],[FIMS Scale]]="","",Table1[[#This Row],[FIMS Scale]]),
IF(Table1[[#This Row],[FIMS Scale]]="",1/Table1[[#This Row],[Scale]],Table1[[#This Row],[FIMS Scale]]/Table1[[#This Row],[Scale]]))</f>
        <v/>
      </c>
      <c r="K668" s="7">
        <f>IF(Table1[[#This Row],[Address Original]]&gt;0,Table1[[#This Row],[Address Original]]-40001,"")</f>
        <v>7655</v>
      </c>
      <c r="L668" s="1">
        <v>47656</v>
      </c>
      <c r="M668" s="1" t="s">
        <v>32</v>
      </c>
      <c r="O668" s="1"/>
      <c r="P668" s="5" t="s">
        <v>2529</v>
      </c>
      <c r="Q668" s="5"/>
      <c r="R668" s="5"/>
      <c r="S668" s="5"/>
      <c r="T668" s="5"/>
      <c r="U668" s="5"/>
      <c r="V668" s="5"/>
      <c r="W668" s="5"/>
      <c r="X668" s="5"/>
      <c r="Y668" s="5"/>
      <c r="Z668" s="5"/>
      <c r="AA668" s="5"/>
      <c r="AB668" s="7" t="s">
        <v>2585</v>
      </c>
      <c r="AC668" s="5" t="s">
        <v>1894</v>
      </c>
      <c r="AD668" s="1" t="s">
        <v>31</v>
      </c>
      <c r="AE668" s="1" t="s">
        <v>1024</v>
      </c>
      <c r="AL668"/>
    </row>
    <row r="669" spans="1:38" ht="15" customHeight="1" x14ac:dyDescent="0.3">
      <c r="A669" s="1" t="s">
        <v>1786</v>
      </c>
      <c r="C669" s="1" t="s">
        <v>1785</v>
      </c>
      <c r="D669" s="1" t="s">
        <v>30</v>
      </c>
      <c r="F669" s="1">
        <v>1</v>
      </c>
      <c r="H669" s="1" t="str">
        <f>IF(OR(Table1[[#This Row],[Unit]]="W",Table1[[#This Row],[Unit]]="VAR",Table1[[#This Row],[Unit]]="VA",Table1[[#This Row],[Unit]]="Wh"),1000,
IF(OR(Table1[[#This Row],[Unit]]="MW",Table1[[#This Row],[Unit]]="MVAR",Table1[[#This Row],[Unit]]="MVA",Table1[[#This Row],[Unit]]="MWh",Table1[[#This Row],[Unit]]="kV"),0.001,
IF(OR(Table1[[#This Row],[Unit]]="mA",Table1[[#This Row],[Unit]]="mV"),1000,"")))</f>
        <v/>
      </c>
      <c r="J669" s="1" t="str">
        <f>IF(ISBLANK(Table1[[#This Row],[Scale]]),
IF(Table1[[#This Row],[FIMS Scale]]="","",Table1[[#This Row],[FIMS Scale]]),
IF(Table1[[#This Row],[FIMS Scale]]="",1/Table1[[#This Row],[Scale]],Table1[[#This Row],[FIMS Scale]]/Table1[[#This Row],[Scale]]))</f>
        <v/>
      </c>
      <c r="K669" s="7">
        <f>IF(Table1[[#This Row],[Address Original]]&gt;0,Table1[[#This Row],[Address Original]]-40001,"")</f>
        <v>7656</v>
      </c>
      <c r="L669" s="1">
        <v>47657</v>
      </c>
      <c r="M669" s="1" t="s">
        <v>32</v>
      </c>
      <c r="O669" s="1"/>
      <c r="P669" s="5" t="s">
        <v>2530</v>
      </c>
      <c r="Q669" s="5"/>
      <c r="R669" s="5"/>
      <c r="S669" s="5"/>
      <c r="T669" s="5"/>
      <c r="U669" s="5"/>
      <c r="V669" s="5"/>
      <c r="W669" s="5"/>
      <c r="X669" s="5"/>
      <c r="Y669" s="5"/>
      <c r="Z669" s="5"/>
      <c r="AA669" s="5"/>
      <c r="AB669" s="7" t="s">
        <v>2585</v>
      </c>
      <c r="AC669" s="5" t="s">
        <v>1895</v>
      </c>
      <c r="AD669" s="1" t="s">
        <v>31</v>
      </c>
      <c r="AE669" s="1" t="s">
        <v>1024</v>
      </c>
      <c r="AL669"/>
    </row>
    <row r="670" spans="1:38" ht="15" customHeight="1" x14ac:dyDescent="0.3">
      <c r="A670" s="1" t="s">
        <v>1788</v>
      </c>
      <c r="C670" s="1" t="s">
        <v>1787</v>
      </c>
      <c r="D670" s="1" t="s">
        <v>30</v>
      </c>
      <c r="F670" s="1">
        <v>1</v>
      </c>
      <c r="H670" s="1" t="str">
        <f>IF(OR(Table1[[#This Row],[Unit]]="W",Table1[[#This Row],[Unit]]="VAR",Table1[[#This Row],[Unit]]="VA",Table1[[#This Row],[Unit]]="Wh"),1000,
IF(OR(Table1[[#This Row],[Unit]]="MW",Table1[[#This Row],[Unit]]="MVAR",Table1[[#This Row],[Unit]]="MVA",Table1[[#This Row],[Unit]]="MWh",Table1[[#This Row],[Unit]]="kV"),0.001,
IF(OR(Table1[[#This Row],[Unit]]="mA",Table1[[#This Row],[Unit]]="mV"),1000,"")))</f>
        <v/>
      </c>
      <c r="J670" s="1" t="str">
        <f>IF(ISBLANK(Table1[[#This Row],[Scale]]),
IF(Table1[[#This Row],[FIMS Scale]]="","",Table1[[#This Row],[FIMS Scale]]),
IF(Table1[[#This Row],[FIMS Scale]]="",1/Table1[[#This Row],[Scale]],Table1[[#This Row],[FIMS Scale]]/Table1[[#This Row],[Scale]]))</f>
        <v/>
      </c>
      <c r="K670" s="7">
        <f>IF(Table1[[#This Row],[Address Original]]&gt;0,Table1[[#This Row],[Address Original]]-40001,"")</f>
        <v>7657</v>
      </c>
      <c r="L670" s="1">
        <v>47658</v>
      </c>
      <c r="M670" s="1" t="s">
        <v>32</v>
      </c>
      <c r="O670" s="1"/>
      <c r="P670" s="5" t="s">
        <v>2531</v>
      </c>
      <c r="Q670" s="5"/>
      <c r="R670" s="5"/>
      <c r="S670" s="5"/>
      <c r="T670" s="5"/>
      <c r="U670" s="5"/>
      <c r="V670" s="5"/>
      <c r="W670" s="5"/>
      <c r="X670" s="5"/>
      <c r="Y670" s="5"/>
      <c r="Z670" s="5"/>
      <c r="AA670" s="5"/>
      <c r="AB670" s="7" t="s">
        <v>2585</v>
      </c>
      <c r="AC670" s="5" t="s">
        <v>1896</v>
      </c>
      <c r="AD670" s="1" t="s">
        <v>31</v>
      </c>
      <c r="AE670" s="1" t="s">
        <v>1024</v>
      </c>
      <c r="AL670"/>
    </row>
    <row r="671" spans="1:38" ht="15" customHeight="1" x14ac:dyDescent="0.3">
      <c r="A671" s="1" t="s">
        <v>1790</v>
      </c>
      <c r="C671" s="1" t="s">
        <v>1789</v>
      </c>
      <c r="D671" s="1" t="s">
        <v>30</v>
      </c>
      <c r="F671" s="1">
        <v>1</v>
      </c>
      <c r="H671" s="1" t="str">
        <f>IF(OR(Table1[[#This Row],[Unit]]="W",Table1[[#This Row],[Unit]]="VAR",Table1[[#This Row],[Unit]]="VA",Table1[[#This Row],[Unit]]="Wh"),1000,
IF(OR(Table1[[#This Row],[Unit]]="MW",Table1[[#This Row],[Unit]]="MVAR",Table1[[#This Row],[Unit]]="MVA",Table1[[#This Row],[Unit]]="MWh",Table1[[#This Row],[Unit]]="kV"),0.001,
IF(OR(Table1[[#This Row],[Unit]]="mA",Table1[[#This Row],[Unit]]="mV"),1000,"")))</f>
        <v/>
      </c>
      <c r="J671" s="1" t="str">
        <f>IF(ISBLANK(Table1[[#This Row],[Scale]]),
IF(Table1[[#This Row],[FIMS Scale]]="","",Table1[[#This Row],[FIMS Scale]]),
IF(Table1[[#This Row],[FIMS Scale]]="",1/Table1[[#This Row],[Scale]],Table1[[#This Row],[FIMS Scale]]/Table1[[#This Row],[Scale]]))</f>
        <v/>
      </c>
      <c r="K671" s="7">
        <f>IF(Table1[[#This Row],[Address Original]]&gt;0,Table1[[#This Row],[Address Original]]-40001,"")</f>
        <v>7658</v>
      </c>
      <c r="L671" s="1">
        <v>47659</v>
      </c>
      <c r="M671" s="1" t="s">
        <v>32</v>
      </c>
      <c r="O671" s="1"/>
      <c r="P671" s="5" t="s">
        <v>2532</v>
      </c>
      <c r="Q671" s="5"/>
      <c r="R671" s="5"/>
      <c r="S671" s="5"/>
      <c r="T671" s="5"/>
      <c r="U671" s="5"/>
      <c r="V671" s="5"/>
      <c r="W671" s="5"/>
      <c r="X671" s="5"/>
      <c r="Y671" s="5"/>
      <c r="Z671" s="5"/>
      <c r="AA671" s="5"/>
      <c r="AB671" s="7" t="s">
        <v>2585</v>
      </c>
      <c r="AC671" s="5" t="s">
        <v>1897</v>
      </c>
      <c r="AD671" s="1" t="s">
        <v>31</v>
      </c>
      <c r="AE671" s="1" t="s">
        <v>1024</v>
      </c>
      <c r="AL671"/>
    </row>
    <row r="672" spans="1:38" ht="15" customHeight="1" x14ac:dyDescent="0.3">
      <c r="A672" s="1" t="s">
        <v>1792</v>
      </c>
      <c r="C672" s="1" t="s">
        <v>1791</v>
      </c>
      <c r="D672" s="1" t="s">
        <v>30</v>
      </c>
      <c r="F672" s="1">
        <v>1</v>
      </c>
      <c r="H672" s="1" t="str">
        <f>IF(OR(Table1[[#This Row],[Unit]]="W",Table1[[#This Row],[Unit]]="VAR",Table1[[#This Row],[Unit]]="VA",Table1[[#This Row],[Unit]]="Wh"),1000,
IF(OR(Table1[[#This Row],[Unit]]="MW",Table1[[#This Row],[Unit]]="MVAR",Table1[[#This Row],[Unit]]="MVA",Table1[[#This Row],[Unit]]="MWh",Table1[[#This Row],[Unit]]="kV"),0.001,
IF(OR(Table1[[#This Row],[Unit]]="mA",Table1[[#This Row],[Unit]]="mV"),1000,"")))</f>
        <v/>
      </c>
      <c r="J672" s="1" t="str">
        <f>IF(ISBLANK(Table1[[#This Row],[Scale]]),
IF(Table1[[#This Row],[FIMS Scale]]="","",Table1[[#This Row],[FIMS Scale]]),
IF(Table1[[#This Row],[FIMS Scale]]="",1/Table1[[#This Row],[Scale]],Table1[[#This Row],[FIMS Scale]]/Table1[[#This Row],[Scale]]))</f>
        <v/>
      </c>
      <c r="K672" s="7">
        <f>IF(Table1[[#This Row],[Address Original]]&gt;0,Table1[[#This Row],[Address Original]]-40001,"")</f>
        <v>7659</v>
      </c>
      <c r="L672" s="1">
        <v>47660</v>
      </c>
      <c r="M672" s="1" t="s">
        <v>32</v>
      </c>
      <c r="O672" s="1"/>
      <c r="P672" s="5" t="s">
        <v>2533</v>
      </c>
      <c r="Q672" s="5"/>
      <c r="R672" s="5"/>
      <c r="S672" s="5"/>
      <c r="T672" s="5"/>
      <c r="U672" s="5"/>
      <c r="V672" s="5"/>
      <c r="W672" s="5"/>
      <c r="X672" s="5"/>
      <c r="Y672" s="5"/>
      <c r="Z672" s="5"/>
      <c r="AA672" s="5"/>
      <c r="AB672" s="7" t="s">
        <v>2585</v>
      </c>
      <c r="AC672" s="5" t="s">
        <v>1898</v>
      </c>
      <c r="AD672" s="1" t="s">
        <v>31</v>
      </c>
      <c r="AE672" s="1" t="s">
        <v>1024</v>
      </c>
      <c r="AL672"/>
    </row>
    <row r="673" spans="1:38" ht="15" customHeight="1" x14ac:dyDescent="0.3">
      <c r="A673" s="1" t="s">
        <v>1794</v>
      </c>
      <c r="C673" s="1" t="s">
        <v>1793</v>
      </c>
      <c r="D673" s="1" t="s">
        <v>30</v>
      </c>
      <c r="F673" s="1">
        <v>1</v>
      </c>
      <c r="H673" s="1" t="str">
        <f>IF(OR(Table1[[#This Row],[Unit]]="W",Table1[[#This Row],[Unit]]="VAR",Table1[[#This Row],[Unit]]="VA",Table1[[#This Row],[Unit]]="Wh"),1000,
IF(OR(Table1[[#This Row],[Unit]]="MW",Table1[[#This Row],[Unit]]="MVAR",Table1[[#This Row],[Unit]]="MVA",Table1[[#This Row],[Unit]]="MWh",Table1[[#This Row],[Unit]]="kV"),0.001,
IF(OR(Table1[[#This Row],[Unit]]="mA",Table1[[#This Row],[Unit]]="mV"),1000,"")))</f>
        <v/>
      </c>
      <c r="J673" s="1" t="str">
        <f>IF(ISBLANK(Table1[[#This Row],[Scale]]),
IF(Table1[[#This Row],[FIMS Scale]]="","",Table1[[#This Row],[FIMS Scale]]),
IF(Table1[[#This Row],[FIMS Scale]]="",1/Table1[[#This Row],[Scale]],Table1[[#This Row],[FIMS Scale]]/Table1[[#This Row],[Scale]]))</f>
        <v/>
      </c>
      <c r="K673" s="7">
        <f>IF(Table1[[#This Row],[Address Original]]&gt;0,Table1[[#This Row],[Address Original]]-40001,"")</f>
        <v>7660</v>
      </c>
      <c r="L673" s="1">
        <v>47661</v>
      </c>
      <c r="M673" s="1" t="s">
        <v>32</v>
      </c>
      <c r="O673" s="1"/>
      <c r="P673" s="5" t="s">
        <v>2534</v>
      </c>
      <c r="Q673" s="5"/>
      <c r="R673" s="5"/>
      <c r="S673" s="5"/>
      <c r="T673" s="5"/>
      <c r="U673" s="5"/>
      <c r="V673" s="5"/>
      <c r="W673" s="5"/>
      <c r="X673" s="5"/>
      <c r="Y673" s="5"/>
      <c r="Z673" s="5"/>
      <c r="AA673" s="5"/>
      <c r="AB673" s="7" t="s">
        <v>2585</v>
      </c>
      <c r="AC673" s="5" t="s">
        <v>1899</v>
      </c>
      <c r="AD673" s="1" t="s">
        <v>31</v>
      </c>
      <c r="AE673" s="1" t="s">
        <v>1024</v>
      </c>
      <c r="AL673"/>
    </row>
    <row r="674" spans="1:38" ht="15" customHeight="1" x14ac:dyDescent="0.3">
      <c r="A674" s="1" t="s">
        <v>1796</v>
      </c>
      <c r="C674" s="1" t="s">
        <v>1795</v>
      </c>
      <c r="D674" s="1" t="s">
        <v>30</v>
      </c>
      <c r="F674" s="1">
        <v>1</v>
      </c>
      <c r="H674" s="1" t="str">
        <f>IF(OR(Table1[[#This Row],[Unit]]="W",Table1[[#This Row],[Unit]]="VAR",Table1[[#This Row],[Unit]]="VA",Table1[[#This Row],[Unit]]="Wh"),1000,
IF(OR(Table1[[#This Row],[Unit]]="MW",Table1[[#This Row],[Unit]]="MVAR",Table1[[#This Row],[Unit]]="MVA",Table1[[#This Row],[Unit]]="MWh",Table1[[#This Row],[Unit]]="kV"),0.001,
IF(OR(Table1[[#This Row],[Unit]]="mA",Table1[[#This Row],[Unit]]="mV"),1000,"")))</f>
        <v/>
      </c>
      <c r="J674" s="1" t="str">
        <f>IF(ISBLANK(Table1[[#This Row],[Scale]]),
IF(Table1[[#This Row],[FIMS Scale]]="","",Table1[[#This Row],[FIMS Scale]]),
IF(Table1[[#This Row],[FIMS Scale]]="",1/Table1[[#This Row],[Scale]],Table1[[#This Row],[FIMS Scale]]/Table1[[#This Row],[Scale]]))</f>
        <v/>
      </c>
      <c r="K674" s="7">
        <f>IF(Table1[[#This Row],[Address Original]]&gt;0,Table1[[#This Row],[Address Original]]-40001,"")</f>
        <v>7661</v>
      </c>
      <c r="L674" s="1">
        <v>47662</v>
      </c>
      <c r="M674" s="1" t="s">
        <v>32</v>
      </c>
      <c r="O674" s="1"/>
      <c r="P674" s="5" t="s">
        <v>2535</v>
      </c>
      <c r="Q674" s="5"/>
      <c r="R674" s="5"/>
      <c r="S674" s="5"/>
      <c r="T674" s="5"/>
      <c r="U674" s="5"/>
      <c r="V674" s="5"/>
      <c r="W674" s="5"/>
      <c r="X674" s="5"/>
      <c r="Y674" s="5"/>
      <c r="Z674" s="5"/>
      <c r="AA674" s="5"/>
      <c r="AB674" s="7" t="s">
        <v>2585</v>
      </c>
      <c r="AC674" s="5" t="s">
        <v>1900</v>
      </c>
      <c r="AD674" s="1" t="s">
        <v>31</v>
      </c>
      <c r="AE674" s="1" t="s">
        <v>1024</v>
      </c>
      <c r="AL674"/>
    </row>
    <row r="675" spans="1:38" ht="15" customHeight="1" x14ac:dyDescent="0.3">
      <c r="A675" s="1" t="s">
        <v>1798</v>
      </c>
      <c r="C675" s="1" t="s">
        <v>1797</v>
      </c>
      <c r="D675" s="1" t="s">
        <v>30</v>
      </c>
      <c r="F675" s="1">
        <v>1</v>
      </c>
      <c r="G675" s="1">
        <v>10</v>
      </c>
      <c r="H675" s="1" t="str">
        <f>IF(OR(Table1[[#This Row],[Unit]]="W",Table1[[#This Row],[Unit]]="VAR",Table1[[#This Row],[Unit]]="VA",Table1[[#This Row],[Unit]]="Wh"),1000,
IF(OR(Table1[[#This Row],[Unit]]="MW",Table1[[#This Row],[Unit]]="MVAR",Table1[[#This Row],[Unit]]="MVA",Table1[[#This Row],[Unit]]="MWh",Table1[[#This Row],[Unit]]="kV"),0.001,
IF(OR(Table1[[#This Row],[Unit]]="mA",Table1[[#This Row],[Unit]]="mV"),1000,"")))</f>
        <v/>
      </c>
      <c r="J675" s="1">
        <f>IF(ISBLANK(Table1[[#This Row],[Scale]]),
IF(Table1[[#This Row],[FIMS Scale]]="","",Table1[[#This Row],[FIMS Scale]]),
IF(Table1[[#This Row],[FIMS Scale]]="",1/Table1[[#This Row],[Scale]],Table1[[#This Row],[FIMS Scale]]/Table1[[#This Row],[Scale]]))</f>
        <v>0.1</v>
      </c>
      <c r="K675" s="7">
        <f>IF(Table1[[#This Row],[Address Original]]&gt;0,Table1[[#This Row],[Address Original]]-40001,"")</f>
        <v>7662</v>
      </c>
      <c r="L675" s="1">
        <v>47663</v>
      </c>
      <c r="M675" s="1" t="s">
        <v>32</v>
      </c>
      <c r="O675" s="1"/>
      <c r="P675" s="5" t="s">
        <v>2536</v>
      </c>
      <c r="Q675" s="5"/>
      <c r="R675" s="5"/>
      <c r="S675" s="5"/>
      <c r="T675" s="5"/>
      <c r="U675" s="5"/>
      <c r="V675" s="5"/>
      <c r="W675" s="5"/>
      <c r="X675" s="5"/>
      <c r="Y675" s="5"/>
      <c r="Z675" s="5"/>
      <c r="AA675" s="5"/>
      <c r="AB675" s="7" t="s">
        <v>2585</v>
      </c>
      <c r="AC675" s="5" t="s">
        <v>1901</v>
      </c>
      <c r="AD675" s="1" t="s">
        <v>31</v>
      </c>
      <c r="AE675" s="1" t="s">
        <v>1021</v>
      </c>
      <c r="AL675"/>
    </row>
    <row r="676" spans="1:38" ht="15" customHeight="1" x14ac:dyDescent="0.3">
      <c r="A676" s="1" t="s">
        <v>1800</v>
      </c>
      <c r="C676" s="1" t="s">
        <v>1799</v>
      </c>
      <c r="D676" s="1" t="s">
        <v>30</v>
      </c>
      <c r="F676" s="1">
        <v>1</v>
      </c>
      <c r="G676" s="1">
        <v>10</v>
      </c>
      <c r="H676" s="1" t="str">
        <f>IF(OR(Table1[[#This Row],[Unit]]="W",Table1[[#This Row],[Unit]]="VAR",Table1[[#This Row],[Unit]]="VA",Table1[[#This Row],[Unit]]="Wh"),1000,
IF(OR(Table1[[#This Row],[Unit]]="MW",Table1[[#This Row],[Unit]]="MVAR",Table1[[#This Row],[Unit]]="MVA",Table1[[#This Row],[Unit]]="MWh",Table1[[#This Row],[Unit]]="kV"),0.001,
IF(OR(Table1[[#This Row],[Unit]]="mA",Table1[[#This Row],[Unit]]="mV"),1000,"")))</f>
        <v/>
      </c>
      <c r="J676" s="1">
        <f>IF(ISBLANK(Table1[[#This Row],[Scale]]),
IF(Table1[[#This Row],[FIMS Scale]]="","",Table1[[#This Row],[FIMS Scale]]),
IF(Table1[[#This Row],[FIMS Scale]]="",1/Table1[[#This Row],[Scale]],Table1[[#This Row],[FIMS Scale]]/Table1[[#This Row],[Scale]]))</f>
        <v>0.1</v>
      </c>
      <c r="K676" s="7">
        <f>IF(Table1[[#This Row],[Address Original]]&gt;0,Table1[[#This Row],[Address Original]]-40001,"")</f>
        <v>7663</v>
      </c>
      <c r="L676" s="1">
        <v>47664</v>
      </c>
      <c r="M676" s="1" t="s">
        <v>32</v>
      </c>
      <c r="O676" s="1"/>
      <c r="P676" s="5" t="s">
        <v>2537</v>
      </c>
      <c r="Q676" s="5"/>
      <c r="R676" s="5"/>
      <c r="S676" s="5"/>
      <c r="T676" s="5"/>
      <c r="U676" s="5"/>
      <c r="V676" s="5"/>
      <c r="W676" s="5"/>
      <c r="X676" s="5"/>
      <c r="Y676" s="5"/>
      <c r="Z676" s="5"/>
      <c r="AA676" s="5"/>
      <c r="AB676" s="7" t="s">
        <v>2585</v>
      </c>
      <c r="AC676" s="5" t="s">
        <v>1902</v>
      </c>
      <c r="AD676" s="1" t="s">
        <v>31</v>
      </c>
      <c r="AE676" s="1" t="s">
        <v>1021</v>
      </c>
      <c r="AL676"/>
    </row>
    <row r="677" spans="1:38" ht="15" customHeight="1" x14ac:dyDescent="0.3">
      <c r="A677" s="1" t="s">
        <v>1802</v>
      </c>
      <c r="C677" s="1" t="s">
        <v>1801</v>
      </c>
      <c r="D677" s="1" t="s">
        <v>30</v>
      </c>
      <c r="F677" s="1">
        <v>1</v>
      </c>
      <c r="G677" s="1">
        <v>10</v>
      </c>
      <c r="H677" s="1" t="str">
        <f>IF(OR(Table1[[#This Row],[Unit]]="W",Table1[[#This Row],[Unit]]="VAR",Table1[[#This Row],[Unit]]="VA",Table1[[#This Row],[Unit]]="Wh"),1000,
IF(OR(Table1[[#This Row],[Unit]]="MW",Table1[[#This Row],[Unit]]="MVAR",Table1[[#This Row],[Unit]]="MVA",Table1[[#This Row],[Unit]]="MWh",Table1[[#This Row],[Unit]]="kV"),0.001,
IF(OR(Table1[[#This Row],[Unit]]="mA",Table1[[#This Row],[Unit]]="mV"),1000,"")))</f>
        <v/>
      </c>
      <c r="J677" s="1">
        <f>IF(ISBLANK(Table1[[#This Row],[Scale]]),
IF(Table1[[#This Row],[FIMS Scale]]="","",Table1[[#This Row],[FIMS Scale]]),
IF(Table1[[#This Row],[FIMS Scale]]="",1/Table1[[#This Row],[Scale]],Table1[[#This Row],[FIMS Scale]]/Table1[[#This Row],[Scale]]))</f>
        <v>0.1</v>
      </c>
      <c r="K677" s="7">
        <f>IF(Table1[[#This Row],[Address Original]]&gt;0,Table1[[#This Row],[Address Original]]-40001,"")</f>
        <v>7664</v>
      </c>
      <c r="L677" s="1">
        <v>47665</v>
      </c>
      <c r="M677" s="1" t="s">
        <v>32</v>
      </c>
      <c r="O677" s="1"/>
      <c r="P677" s="5" t="s">
        <v>2538</v>
      </c>
      <c r="Q677" s="5"/>
      <c r="R677" s="5"/>
      <c r="S677" s="5"/>
      <c r="T677" s="5"/>
      <c r="U677" s="5"/>
      <c r="V677" s="5"/>
      <c r="W677" s="5"/>
      <c r="X677" s="5"/>
      <c r="Y677" s="5"/>
      <c r="Z677" s="5"/>
      <c r="AA677" s="5"/>
      <c r="AB677" s="7" t="s">
        <v>2585</v>
      </c>
      <c r="AC677" s="5" t="s">
        <v>1903</v>
      </c>
      <c r="AD677" s="1" t="s">
        <v>31</v>
      </c>
      <c r="AE677" s="1" t="s">
        <v>1021</v>
      </c>
      <c r="AL677"/>
    </row>
    <row r="678" spans="1:38" ht="15" customHeight="1" x14ac:dyDescent="0.3">
      <c r="A678" s="1" t="s">
        <v>1804</v>
      </c>
      <c r="C678" s="1" t="s">
        <v>1803</v>
      </c>
      <c r="D678" s="1" t="s">
        <v>30</v>
      </c>
      <c r="F678" s="1">
        <v>1</v>
      </c>
      <c r="G678" s="1">
        <v>10</v>
      </c>
      <c r="H678" s="1" t="str">
        <f>IF(OR(Table1[[#This Row],[Unit]]="W",Table1[[#This Row],[Unit]]="VAR",Table1[[#This Row],[Unit]]="VA",Table1[[#This Row],[Unit]]="Wh"),1000,
IF(OR(Table1[[#This Row],[Unit]]="MW",Table1[[#This Row],[Unit]]="MVAR",Table1[[#This Row],[Unit]]="MVA",Table1[[#This Row],[Unit]]="MWh",Table1[[#This Row],[Unit]]="kV"),0.001,
IF(OR(Table1[[#This Row],[Unit]]="mA",Table1[[#This Row],[Unit]]="mV"),1000,"")))</f>
        <v/>
      </c>
      <c r="J678" s="1">
        <f>IF(ISBLANK(Table1[[#This Row],[Scale]]),
IF(Table1[[#This Row],[FIMS Scale]]="","",Table1[[#This Row],[FIMS Scale]]),
IF(Table1[[#This Row],[FIMS Scale]]="",1/Table1[[#This Row],[Scale]],Table1[[#This Row],[FIMS Scale]]/Table1[[#This Row],[Scale]]))</f>
        <v>0.1</v>
      </c>
      <c r="K678" s="7">
        <f>IF(Table1[[#This Row],[Address Original]]&gt;0,Table1[[#This Row],[Address Original]]-40001,"")</f>
        <v>7665</v>
      </c>
      <c r="L678" s="1">
        <v>47666</v>
      </c>
      <c r="M678" s="1" t="s">
        <v>32</v>
      </c>
      <c r="O678" s="1"/>
      <c r="P678" s="5" t="s">
        <v>2539</v>
      </c>
      <c r="Q678" s="5"/>
      <c r="R678" s="5"/>
      <c r="S678" s="5"/>
      <c r="T678" s="5"/>
      <c r="U678" s="5"/>
      <c r="V678" s="5"/>
      <c r="W678" s="5"/>
      <c r="X678" s="5"/>
      <c r="Y678" s="5"/>
      <c r="Z678" s="5"/>
      <c r="AA678" s="5"/>
      <c r="AB678" s="7" t="s">
        <v>2585</v>
      </c>
      <c r="AC678" s="5" t="s">
        <v>1904</v>
      </c>
      <c r="AD678" s="1" t="s">
        <v>31</v>
      </c>
      <c r="AE678" s="1" t="s">
        <v>1021</v>
      </c>
      <c r="AL678"/>
    </row>
    <row r="679" spans="1:38" ht="15" customHeight="1" x14ac:dyDescent="0.3">
      <c r="A679" s="1" t="s">
        <v>1806</v>
      </c>
      <c r="C679" s="1" t="s">
        <v>1805</v>
      </c>
      <c r="D679" s="1" t="s">
        <v>30</v>
      </c>
      <c r="F679" s="1">
        <v>1</v>
      </c>
      <c r="G679" s="1">
        <v>10</v>
      </c>
      <c r="H679" s="1" t="str">
        <f>IF(OR(Table1[[#This Row],[Unit]]="W",Table1[[#This Row],[Unit]]="VAR",Table1[[#This Row],[Unit]]="VA",Table1[[#This Row],[Unit]]="Wh"),1000,
IF(OR(Table1[[#This Row],[Unit]]="MW",Table1[[#This Row],[Unit]]="MVAR",Table1[[#This Row],[Unit]]="MVA",Table1[[#This Row],[Unit]]="MWh",Table1[[#This Row],[Unit]]="kV"),0.001,
IF(OR(Table1[[#This Row],[Unit]]="mA",Table1[[#This Row],[Unit]]="mV"),1000,"")))</f>
        <v/>
      </c>
      <c r="J679" s="1">
        <f>IF(ISBLANK(Table1[[#This Row],[Scale]]),
IF(Table1[[#This Row],[FIMS Scale]]="","",Table1[[#This Row],[FIMS Scale]]),
IF(Table1[[#This Row],[FIMS Scale]]="",1/Table1[[#This Row],[Scale]],Table1[[#This Row],[FIMS Scale]]/Table1[[#This Row],[Scale]]))</f>
        <v>0.1</v>
      </c>
      <c r="K679" s="7">
        <f>IF(Table1[[#This Row],[Address Original]]&gt;0,Table1[[#This Row],[Address Original]]-40001,"")</f>
        <v>7666</v>
      </c>
      <c r="L679" s="1">
        <v>47667</v>
      </c>
      <c r="M679" s="1" t="s">
        <v>32</v>
      </c>
      <c r="O679" s="1"/>
      <c r="P679" s="5" t="s">
        <v>2540</v>
      </c>
      <c r="Q679" s="5"/>
      <c r="R679" s="5"/>
      <c r="S679" s="5"/>
      <c r="T679" s="5"/>
      <c r="U679" s="5"/>
      <c r="V679" s="5"/>
      <c r="W679" s="5"/>
      <c r="X679" s="5"/>
      <c r="Y679" s="5"/>
      <c r="Z679" s="5"/>
      <c r="AA679" s="5"/>
      <c r="AB679" s="7" t="s">
        <v>2585</v>
      </c>
      <c r="AC679" s="5" t="s">
        <v>1905</v>
      </c>
      <c r="AD679" s="1" t="s">
        <v>31</v>
      </c>
      <c r="AE679" s="1" t="s">
        <v>1021</v>
      </c>
      <c r="AL679"/>
    </row>
    <row r="680" spans="1:38" s="7" customFormat="1" ht="15" customHeight="1" x14ac:dyDescent="0.3">
      <c r="A680" s="1" t="s">
        <v>1808</v>
      </c>
      <c r="B680" s="1"/>
      <c r="C680" s="1" t="s">
        <v>1807</v>
      </c>
      <c r="D680" s="1" t="s">
        <v>30</v>
      </c>
      <c r="E680" s="1"/>
      <c r="F680" s="1">
        <v>1</v>
      </c>
      <c r="G680" s="1">
        <v>10</v>
      </c>
      <c r="H680" s="1" t="str">
        <f>IF(OR(Table1[[#This Row],[Unit]]="W",Table1[[#This Row],[Unit]]="VAR",Table1[[#This Row],[Unit]]="VA",Table1[[#This Row],[Unit]]="Wh"),1000,
IF(OR(Table1[[#This Row],[Unit]]="MW",Table1[[#This Row],[Unit]]="MVAR",Table1[[#This Row],[Unit]]="MVA",Table1[[#This Row],[Unit]]="MWh",Table1[[#This Row],[Unit]]="kV"),0.001,
IF(OR(Table1[[#This Row],[Unit]]="mA",Table1[[#This Row],[Unit]]="mV"),1000,"")))</f>
        <v/>
      </c>
      <c r="I680" s="1"/>
      <c r="J680" s="1">
        <f>IF(ISBLANK(Table1[[#This Row],[Scale]]),
IF(Table1[[#This Row],[FIMS Scale]]="","",Table1[[#This Row],[FIMS Scale]]),
IF(Table1[[#This Row],[FIMS Scale]]="",1/Table1[[#This Row],[Scale]],Table1[[#This Row],[FIMS Scale]]/Table1[[#This Row],[Scale]]))</f>
        <v>0.1</v>
      </c>
      <c r="K680" s="7">
        <f>IF(Table1[[#This Row],[Address Original]]&gt;0,Table1[[#This Row],[Address Original]]-40001,"")</f>
        <v>7667</v>
      </c>
      <c r="L680" s="1">
        <v>47668</v>
      </c>
      <c r="M680" s="1" t="s">
        <v>32</v>
      </c>
      <c r="N680" s="1"/>
      <c r="O680" s="1"/>
      <c r="P680" s="5" t="s">
        <v>2541</v>
      </c>
      <c r="Q680" s="5"/>
      <c r="R680" s="5"/>
      <c r="S680" s="5"/>
      <c r="T680" s="5"/>
      <c r="U680" s="5"/>
      <c r="V680" s="5"/>
      <c r="W680" s="5"/>
      <c r="X680" s="5"/>
      <c r="Y680" s="5"/>
      <c r="Z680" s="5"/>
      <c r="AA680" s="5"/>
      <c r="AB680" s="7" t="s">
        <v>2585</v>
      </c>
      <c r="AC680" s="5" t="s">
        <v>1906</v>
      </c>
      <c r="AD680" s="1" t="s">
        <v>31</v>
      </c>
      <c r="AE680" s="1" t="s">
        <v>1021</v>
      </c>
      <c r="AF680" s="1"/>
      <c r="AG680" s="1"/>
      <c r="AH680" s="1"/>
      <c r="AI680" s="1"/>
      <c r="AJ680" s="1"/>
      <c r="AK680"/>
      <c r="AL680"/>
    </row>
    <row r="681" spans="1:38" customFormat="1" ht="18" thickBot="1" x14ac:dyDescent="0.4">
      <c r="A681" s="17" t="s">
        <v>1948</v>
      </c>
      <c r="B681" s="17"/>
      <c r="C681" s="17"/>
      <c r="D681" s="17"/>
      <c r="E681" s="17"/>
      <c r="F681" s="17"/>
      <c r="G681" s="17"/>
      <c r="H681" s="17" t="str">
        <f>IF(OR(Table1[[#This Row],[Unit]]="W",Table1[[#This Row],[Unit]]="VAR",Table1[[#This Row],[Unit]]="VA",Table1[[#This Row],[Unit]]="Wh"),1000,
IF(OR(Table1[[#This Row],[Unit]]="MW",Table1[[#This Row],[Unit]]="MVAR",Table1[[#This Row],[Unit]]="MVA",Table1[[#This Row],[Unit]]="MWh",Table1[[#This Row],[Unit]]="kV"),0.001,
IF(OR(Table1[[#This Row],[Unit]]="mA",Table1[[#This Row],[Unit]]="mV"),1000,"")))</f>
        <v/>
      </c>
      <c r="I681" s="18"/>
      <c r="J681" s="17" t="str">
        <f>IF(ISBLANK(Table1[[#This Row],[Scale]]),
IF(Table1[[#This Row],[FIMS Scale]]="","",Table1[[#This Row],[FIMS Scale]]),
IF(Table1[[#This Row],[FIMS Scale]]="",1/Table1[[#This Row],[Scale]],Table1[[#This Row],[FIMS Scale]]/Table1[[#This Row],[Scale]]))</f>
        <v/>
      </c>
      <c r="K681" s="17" t="str">
        <f>IF(Table1[[#This Row],[Address Original]]&gt;0,Table1[[#This Row],[Address Original]]-40001,"")</f>
        <v/>
      </c>
      <c r="L681" s="17"/>
      <c r="M681" s="17"/>
      <c r="N681" s="17"/>
      <c r="O681" s="17"/>
      <c r="P681" s="17"/>
      <c r="Q681" s="17" t="s">
        <v>2583</v>
      </c>
      <c r="R681" s="17"/>
      <c r="S681" s="17"/>
      <c r="T681" s="17"/>
      <c r="U681" s="17"/>
      <c r="V681" s="17"/>
      <c r="W681" s="17">
        <v>500</v>
      </c>
      <c r="X681" s="17">
        <v>20</v>
      </c>
      <c r="Y681" s="17">
        <v>98</v>
      </c>
      <c r="Z681" s="17"/>
      <c r="AA681" s="17"/>
      <c r="AB681" s="17"/>
      <c r="AC681" s="17"/>
      <c r="AD681" s="17"/>
      <c r="AE681" s="17"/>
      <c r="AF681" s="17"/>
      <c r="AG681" s="17"/>
      <c r="AH681" s="17"/>
      <c r="AI681" s="17"/>
    </row>
    <row r="682" spans="1:38" s="7" customFormat="1" ht="15" customHeight="1" thickTop="1" x14ac:dyDescent="0.3">
      <c r="A682" s="1" t="s">
        <v>1810</v>
      </c>
      <c r="B682" s="1"/>
      <c r="C682" s="1" t="s">
        <v>1809</v>
      </c>
      <c r="D682" s="1" t="s">
        <v>30</v>
      </c>
      <c r="E682" s="1"/>
      <c r="F682" s="1">
        <v>1</v>
      </c>
      <c r="G682" s="1"/>
      <c r="H682" s="1" t="str">
        <f>IF(OR(Table1[[#This Row],[Unit]]="W",Table1[[#This Row],[Unit]]="VAR",Table1[[#This Row],[Unit]]="VA",Table1[[#This Row],[Unit]]="Wh"),1000,
IF(OR(Table1[[#This Row],[Unit]]="MW",Table1[[#This Row],[Unit]]="MVAR",Table1[[#This Row],[Unit]]="MVA",Table1[[#This Row],[Unit]]="MWh",Table1[[#This Row],[Unit]]="kV"),0.001,
IF(OR(Table1[[#This Row],[Unit]]="mA",Table1[[#This Row],[Unit]]="mV"),1000,"")))</f>
        <v/>
      </c>
      <c r="I682" s="1"/>
      <c r="J682" s="1" t="str">
        <f>IF(ISBLANK(Table1[[#This Row],[Scale]]),
IF(Table1[[#This Row],[FIMS Scale]]="","",Table1[[#This Row],[FIMS Scale]]),
IF(Table1[[#This Row],[FIMS Scale]]="",1/Table1[[#This Row],[Scale]],Table1[[#This Row],[FIMS Scale]]/Table1[[#This Row],[Scale]]))</f>
        <v/>
      </c>
      <c r="K682" s="7">
        <f>IF(Table1[[#This Row],[Address Original]]&gt;0,Table1[[#This Row],[Address Original]]-40001,"")</f>
        <v>7680</v>
      </c>
      <c r="L682" s="1">
        <v>47681</v>
      </c>
      <c r="M682" s="1" t="s">
        <v>32</v>
      </c>
      <c r="N682" s="1"/>
      <c r="O682" s="1"/>
      <c r="P682" s="5" t="s">
        <v>1949</v>
      </c>
      <c r="Q682" s="5"/>
      <c r="R682" s="5"/>
      <c r="S682" s="5"/>
      <c r="T682" s="5"/>
      <c r="U682" s="5"/>
      <c r="V682" s="5"/>
      <c r="W682" s="5"/>
      <c r="X682" s="5"/>
      <c r="Y682" s="5"/>
      <c r="Z682" s="5"/>
      <c r="AA682" s="5"/>
      <c r="AB682" s="7" t="s">
        <v>2585</v>
      </c>
      <c r="AC682" s="5" t="s">
        <v>1820</v>
      </c>
      <c r="AD682" s="1" t="s">
        <v>31</v>
      </c>
      <c r="AE682" s="1" t="s">
        <v>1024</v>
      </c>
      <c r="AF682" s="1"/>
      <c r="AG682" s="1"/>
      <c r="AH682" s="1"/>
      <c r="AI682" s="1"/>
      <c r="AJ682" s="1"/>
      <c r="AK682"/>
      <c r="AL682"/>
    </row>
    <row r="683" spans="1:38" customFormat="1" ht="18" thickBot="1" x14ac:dyDescent="0.4">
      <c r="A683" s="17" t="s">
        <v>1950</v>
      </c>
      <c r="B683" s="17"/>
      <c r="C683" s="17"/>
      <c r="D683" s="17"/>
      <c r="E683" s="17"/>
      <c r="F683" s="17"/>
      <c r="G683" s="17"/>
      <c r="H683" s="17" t="str">
        <f>IF(OR(Table1[[#This Row],[Unit]]="W",Table1[[#This Row],[Unit]]="VAR",Table1[[#This Row],[Unit]]="VA",Table1[[#This Row],[Unit]]="Wh"),1000,
IF(OR(Table1[[#This Row],[Unit]]="MW",Table1[[#This Row],[Unit]]="MVAR",Table1[[#This Row],[Unit]]="MVA",Table1[[#This Row],[Unit]]="MWh",Table1[[#This Row],[Unit]]="kV"),0.001,
IF(OR(Table1[[#This Row],[Unit]]="mA",Table1[[#This Row],[Unit]]="mV"),1000,"")))</f>
        <v/>
      </c>
      <c r="I683" s="18"/>
      <c r="J683" s="17" t="str">
        <f>IF(ISBLANK(Table1[[#This Row],[Scale]]),
IF(Table1[[#This Row],[FIMS Scale]]="","",Table1[[#This Row],[FIMS Scale]]),
IF(Table1[[#This Row],[FIMS Scale]]="",1/Table1[[#This Row],[Scale]],Table1[[#This Row],[FIMS Scale]]/Table1[[#This Row],[Scale]]))</f>
        <v/>
      </c>
      <c r="K683" s="17" t="str">
        <f>IF(Table1[[#This Row],[Address Original]]&gt;0,Table1[[#This Row],[Address Original]]-40001,"")</f>
        <v/>
      </c>
      <c r="L683" s="17"/>
      <c r="M683" s="17"/>
      <c r="N683" s="17"/>
      <c r="O683" s="17"/>
      <c r="P683" s="17"/>
      <c r="Q683" s="17" t="s">
        <v>2583</v>
      </c>
      <c r="R683" s="17"/>
      <c r="S683" s="17"/>
      <c r="T683" s="17"/>
      <c r="U683" s="17"/>
      <c r="V683" s="17"/>
      <c r="W683" s="17">
        <v>500</v>
      </c>
      <c r="X683" s="17">
        <v>20</v>
      </c>
      <c r="Y683" s="17">
        <v>98</v>
      </c>
      <c r="Z683" s="17"/>
      <c r="AA683" s="17"/>
      <c r="AB683" s="17"/>
      <c r="AC683" s="17"/>
      <c r="AD683" s="17"/>
      <c r="AE683" s="17"/>
      <c r="AF683" s="17"/>
      <c r="AG683" s="17"/>
      <c r="AH683" s="17"/>
      <c r="AI683" s="17"/>
    </row>
    <row r="684" spans="1:38" s="19" customFormat="1" ht="15" customHeight="1" thickTop="1" x14ac:dyDescent="0.3">
      <c r="A684" s="19" t="s">
        <v>1812</v>
      </c>
      <c r="C684" s="19" t="s">
        <v>1811</v>
      </c>
      <c r="D684" s="19" t="s">
        <v>30</v>
      </c>
      <c r="F684" s="19">
        <v>1</v>
      </c>
      <c r="H684" s="19" t="str">
        <f>IF(OR(Table1[[#This Row],[Unit]]="W",Table1[[#This Row],[Unit]]="VAR",Table1[[#This Row],[Unit]]="VA",Table1[[#This Row],[Unit]]="Wh"),1000,
IF(OR(Table1[[#This Row],[Unit]]="MW",Table1[[#This Row],[Unit]]="MVAR",Table1[[#This Row],[Unit]]="MVA",Table1[[#This Row],[Unit]]="MWh",Table1[[#This Row],[Unit]]="kV"),0.001,
IF(OR(Table1[[#This Row],[Unit]]="mA",Table1[[#This Row],[Unit]]="mV"),1000,"")))</f>
        <v/>
      </c>
      <c r="J684" s="19" t="str">
        <f>IF(ISBLANK(Table1[[#This Row],[Scale]]),
IF(Table1[[#This Row],[FIMS Scale]]="","",Table1[[#This Row],[FIMS Scale]]),
IF(Table1[[#This Row],[FIMS Scale]]="",1/Table1[[#This Row],[Scale]],Table1[[#This Row],[FIMS Scale]]/Table1[[#This Row],[Scale]]))</f>
        <v/>
      </c>
      <c r="K684" s="20">
        <f>IF(Table1[[#This Row],[Address Original]]&gt;0,Table1[[#This Row],[Address Original]]-40001,"")</f>
        <v>7690</v>
      </c>
      <c r="L684" s="19">
        <v>47691</v>
      </c>
      <c r="M684" s="19" t="s">
        <v>32</v>
      </c>
      <c r="P684" s="5" t="s">
        <v>2542</v>
      </c>
      <c r="Q684" s="5"/>
      <c r="R684" s="5"/>
      <c r="S684" s="5"/>
      <c r="T684" s="5"/>
      <c r="U684" s="5"/>
      <c r="V684" s="5"/>
      <c r="W684" s="5"/>
      <c r="X684" s="5"/>
      <c r="Y684" s="5"/>
      <c r="Z684" s="5"/>
      <c r="AA684" s="5"/>
      <c r="AB684" s="7" t="s">
        <v>2585</v>
      </c>
      <c r="AC684" s="5" t="s">
        <v>1821</v>
      </c>
      <c r="AD684" s="19" t="s">
        <v>31</v>
      </c>
      <c r="AE684" s="19" t="s">
        <v>1024</v>
      </c>
      <c r="AL684" s="21"/>
    </row>
    <row r="685" spans="1:38" s="19" customFormat="1" ht="15" customHeight="1" x14ac:dyDescent="0.3">
      <c r="A685" s="19" t="s">
        <v>1814</v>
      </c>
      <c r="C685" s="19" t="s">
        <v>1813</v>
      </c>
      <c r="D685" s="19" t="s">
        <v>30</v>
      </c>
      <c r="F685" s="19">
        <v>1</v>
      </c>
      <c r="H685" s="19" t="str">
        <f>IF(OR(Table1[[#This Row],[Unit]]="W",Table1[[#This Row],[Unit]]="VAR",Table1[[#This Row],[Unit]]="VA",Table1[[#This Row],[Unit]]="Wh"),1000,
IF(OR(Table1[[#This Row],[Unit]]="MW",Table1[[#This Row],[Unit]]="MVAR",Table1[[#This Row],[Unit]]="MVA",Table1[[#This Row],[Unit]]="MWh",Table1[[#This Row],[Unit]]="kV"),0.001,
IF(OR(Table1[[#This Row],[Unit]]="mA",Table1[[#This Row],[Unit]]="mV"),1000,"")))</f>
        <v/>
      </c>
      <c r="J685" s="19" t="str">
        <f>IF(ISBLANK(Table1[[#This Row],[Scale]]),
IF(Table1[[#This Row],[FIMS Scale]]="","",Table1[[#This Row],[FIMS Scale]]),
IF(Table1[[#This Row],[FIMS Scale]]="",1/Table1[[#This Row],[Scale]],Table1[[#This Row],[FIMS Scale]]/Table1[[#This Row],[Scale]]))</f>
        <v/>
      </c>
      <c r="K685" s="20">
        <f>IF(Table1[[#This Row],[Address Original]]&gt;0,Table1[[#This Row],[Address Original]]-40001,"")</f>
        <v>7691</v>
      </c>
      <c r="L685" s="19">
        <v>47692</v>
      </c>
      <c r="M685" s="19" t="s">
        <v>32</v>
      </c>
      <c r="P685" s="5" t="s">
        <v>2543</v>
      </c>
      <c r="Q685" s="5"/>
      <c r="R685" s="5"/>
      <c r="S685" s="5"/>
      <c r="T685" s="5"/>
      <c r="U685" s="5"/>
      <c r="V685" s="5"/>
      <c r="W685" s="5"/>
      <c r="X685" s="5"/>
      <c r="Y685" s="5"/>
      <c r="Z685" s="5"/>
      <c r="AA685" s="5"/>
      <c r="AB685" s="7" t="s">
        <v>2585</v>
      </c>
      <c r="AC685" s="5" t="s">
        <v>1822</v>
      </c>
      <c r="AD685" s="19" t="s">
        <v>31</v>
      </c>
      <c r="AE685" s="19" t="s">
        <v>1024</v>
      </c>
      <c r="AL685" s="21"/>
    </row>
    <row r="686" spans="1:38" s="19" customFormat="1" ht="15" customHeight="1" x14ac:dyDescent="0.3">
      <c r="A686" s="19" t="s">
        <v>1816</v>
      </c>
      <c r="C686" s="19" t="s">
        <v>1815</v>
      </c>
      <c r="D686" s="19" t="s">
        <v>30</v>
      </c>
      <c r="F686" s="19">
        <v>1</v>
      </c>
      <c r="H686" s="19" t="str">
        <f>IF(OR(Table1[[#This Row],[Unit]]="W",Table1[[#This Row],[Unit]]="VAR",Table1[[#This Row],[Unit]]="VA",Table1[[#This Row],[Unit]]="Wh"),1000,
IF(OR(Table1[[#This Row],[Unit]]="MW",Table1[[#This Row],[Unit]]="MVAR",Table1[[#This Row],[Unit]]="MVA",Table1[[#This Row],[Unit]]="MWh",Table1[[#This Row],[Unit]]="kV"),0.001,
IF(OR(Table1[[#This Row],[Unit]]="mA",Table1[[#This Row],[Unit]]="mV"),1000,"")))</f>
        <v/>
      </c>
      <c r="J686" s="19" t="str">
        <f>IF(ISBLANK(Table1[[#This Row],[Scale]]),
IF(Table1[[#This Row],[FIMS Scale]]="","",Table1[[#This Row],[FIMS Scale]]),
IF(Table1[[#This Row],[FIMS Scale]]="",1/Table1[[#This Row],[Scale]],Table1[[#This Row],[FIMS Scale]]/Table1[[#This Row],[Scale]]))</f>
        <v/>
      </c>
      <c r="K686" s="20">
        <f>IF(Table1[[#This Row],[Address Original]]&gt;0,Table1[[#This Row],[Address Original]]-40001,"")</f>
        <v>7692</v>
      </c>
      <c r="L686" s="19">
        <v>47693</v>
      </c>
      <c r="M686" s="19" t="s">
        <v>32</v>
      </c>
      <c r="P686" s="5" t="s">
        <v>2544</v>
      </c>
      <c r="Q686" s="5"/>
      <c r="R686" s="5"/>
      <c r="S686" s="5"/>
      <c r="T686" s="5"/>
      <c r="U686" s="5"/>
      <c r="V686" s="5"/>
      <c r="W686" s="5"/>
      <c r="X686" s="5"/>
      <c r="Y686" s="5"/>
      <c r="Z686" s="5"/>
      <c r="AA686" s="5"/>
      <c r="AB686" s="7" t="s">
        <v>2585</v>
      </c>
      <c r="AC686" s="5" t="s">
        <v>1823</v>
      </c>
      <c r="AD686" s="19" t="s">
        <v>31</v>
      </c>
      <c r="AE686" s="19" t="s">
        <v>1024</v>
      </c>
      <c r="AL686" s="21"/>
    </row>
    <row r="687" spans="1:38" s="19" customFormat="1" ht="15" customHeight="1" x14ac:dyDescent="0.3">
      <c r="A687" s="19" t="s">
        <v>1818</v>
      </c>
      <c r="C687" s="19" t="s">
        <v>1817</v>
      </c>
      <c r="D687" s="19" t="s">
        <v>30</v>
      </c>
      <c r="F687" s="19">
        <v>1</v>
      </c>
      <c r="H687" s="19" t="str">
        <f>IF(OR(Table1[[#This Row],[Unit]]="W",Table1[[#This Row],[Unit]]="VAR",Table1[[#This Row],[Unit]]="VA",Table1[[#This Row],[Unit]]="Wh"),1000,
IF(OR(Table1[[#This Row],[Unit]]="MW",Table1[[#This Row],[Unit]]="MVAR",Table1[[#This Row],[Unit]]="MVA",Table1[[#This Row],[Unit]]="MWh",Table1[[#This Row],[Unit]]="kV"),0.001,
IF(OR(Table1[[#This Row],[Unit]]="mA",Table1[[#This Row],[Unit]]="mV"),1000,"")))</f>
        <v/>
      </c>
      <c r="J687" s="19" t="str">
        <f>IF(ISBLANK(Table1[[#This Row],[Scale]]),
IF(Table1[[#This Row],[FIMS Scale]]="","",Table1[[#This Row],[FIMS Scale]]),
IF(Table1[[#This Row],[FIMS Scale]]="",1/Table1[[#This Row],[Scale]],Table1[[#This Row],[FIMS Scale]]/Table1[[#This Row],[Scale]]))</f>
        <v/>
      </c>
      <c r="K687" s="20">
        <f>IF(Table1[[#This Row],[Address Original]]&gt;0,Table1[[#This Row],[Address Original]]-40001,"")</f>
        <v>7693</v>
      </c>
      <c r="L687" s="19">
        <v>47694</v>
      </c>
      <c r="M687" s="19" t="s">
        <v>32</v>
      </c>
      <c r="P687" s="5" t="s">
        <v>2545</v>
      </c>
      <c r="Q687" s="5"/>
      <c r="R687" s="5"/>
      <c r="S687" s="5"/>
      <c r="T687" s="5"/>
      <c r="U687" s="5"/>
      <c r="V687" s="5"/>
      <c r="W687" s="5"/>
      <c r="X687" s="5"/>
      <c r="Y687" s="5"/>
      <c r="Z687" s="5"/>
      <c r="AA687" s="5"/>
      <c r="AB687" s="7" t="s">
        <v>2585</v>
      </c>
      <c r="AC687" s="5" t="s">
        <v>1824</v>
      </c>
      <c r="AD687" s="19" t="s">
        <v>31</v>
      </c>
      <c r="AE687" s="19" t="s">
        <v>1024</v>
      </c>
    </row>
  </sheetData>
  <mergeCells count="1">
    <mergeCell ref="B12:F12"/>
  </mergeCells>
  <phoneticPr fontId="11" type="noConversion"/>
  <pageMargins left="0.7" right="0.7" top="0.75" bottom="0.75" header="0.3" footer="0.3"/>
  <pageSetup orientation="portrait" horizontalDpi="1200" verticalDpi="120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835E1-6D9E-4156-8269-03F4F4E2EA91}">
  <dimension ref="A1:AL686"/>
  <sheetViews>
    <sheetView tabSelected="1" topLeftCell="A316" workbookViewId="0">
      <selection activeCell="R334" sqref="R334"/>
    </sheetView>
  </sheetViews>
  <sheetFormatPr defaultColWidth="8.88671875" defaultRowHeight="14.4" outlineLevelRow="1" x14ac:dyDescent="0.3"/>
  <cols>
    <col min="1" max="1" width="29.109375" style="1" customWidth="1"/>
    <col min="2" max="2" width="10.88671875" style="1" customWidth="1"/>
    <col min="3" max="3" width="10.44140625" style="1" customWidth="1"/>
    <col min="4" max="4" width="15.88671875" style="1" customWidth="1"/>
    <col min="5" max="6" width="7" style="1" customWidth="1"/>
    <col min="7" max="7" width="9.109375" style="1" customWidth="1"/>
    <col min="8" max="8" width="8.109375" style="1" customWidth="1"/>
    <col min="9" max="9" width="10.88671875" style="1" hidden="1" customWidth="1"/>
    <col min="10" max="10" width="5.5546875" style="1" customWidth="1"/>
    <col min="11" max="13" width="10.88671875" style="1" customWidth="1"/>
    <col min="14" max="14" width="7.109375" style="1" customWidth="1"/>
    <col min="15" max="15" width="7.109375" style="5" customWidth="1"/>
    <col min="16" max="16" width="11.109375" style="15" customWidth="1"/>
    <col min="17" max="17" width="17.109375" style="15" customWidth="1"/>
    <col min="18" max="18" width="15.88671875" style="15" customWidth="1"/>
    <col min="19" max="19" width="8.33203125" style="15" customWidth="1"/>
    <col min="20" max="20" width="6.44140625" style="15" customWidth="1"/>
    <col min="21" max="21" width="8" style="15" customWidth="1"/>
    <col min="22" max="22" width="7.88671875" style="15" customWidth="1"/>
    <col min="23" max="23" width="5.6640625" style="15" customWidth="1"/>
    <col min="24" max="24" width="7.6640625" style="15" customWidth="1"/>
    <col min="25" max="25" width="10.88671875" style="1" customWidth="1"/>
    <col min="26" max="26" width="12.5546875" style="1" customWidth="1"/>
    <col min="27" max="27" width="10.5546875" style="1" customWidth="1"/>
    <col min="28" max="28" width="28.6640625" style="1" customWidth="1"/>
    <col min="29" max="29" width="8.88671875" style="1"/>
    <col min="30" max="30" width="8" style="1" customWidth="1"/>
    <col min="31" max="31" width="20.6640625" style="1" customWidth="1"/>
    <col min="32" max="35" width="8.88671875" style="1"/>
    <col min="36" max="36" width="10.88671875" style="1" customWidth="1"/>
    <col min="37" max="16384" width="8.88671875" style="1"/>
  </cols>
  <sheetData>
    <row r="1" spans="1:37" x14ac:dyDescent="0.3">
      <c r="A1" s="14" t="s">
        <v>576</v>
      </c>
      <c r="B1" s="1" t="s">
        <v>1888</v>
      </c>
    </row>
    <row r="2" spans="1:37" x14ac:dyDescent="0.3">
      <c r="A2" s="3" t="s">
        <v>576</v>
      </c>
      <c r="B2" s="1" t="s">
        <v>1888</v>
      </c>
    </row>
    <row r="3" spans="1:37" x14ac:dyDescent="0.3">
      <c r="A3" s="3" t="s">
        <v>1</v>
      </c>
      <c r="B3" s="1" t="s">
        <v>2</v>
      </c>
    </row>
    <row r="4" spans="1:37" x14ac:dyDescent="0.3">
      <c r="A4" s="3" t="s">
        <v>3</v>
      </c>
      <c r="B4" s="4" t="s">
        <v>37</v>
      </c>
      <c r="C4" s="4"/>
      <c r="D4" s="4"/>
      <c r="E4" s="4"/>
      <c r="F4" s="2"/>
      <c r="G4" s="2"/>
    </row>
    <row r="5" spans="1:37" x14ac:dyDescent="0.3">
      <c r="A5" s="3" t="s">
        <v>0</v>
      </c>
      <c r="B5" s="1" t="s">
        <v>2548</v>
      </c>
      <c r="J5"/>
    </row>
    <row r="6" spans="1:37" x14ac:dyDescent="0.3">
      <c r="A6" s="3" t="s">
        <v>4</v>
      </c>
      <c r="B6" s="1" t="s">
        <v>2548</v>
      </c>
    </row>
    <row r="7" spans="1:37" x14ac:dyDescent="0.3">
      <c r="A7" s="3" t="s">
        <v>1887</v>
      </c>
      <c r="B7" s="1" t="s">
        <v>2547</v>
      </c>
    </row>
    <row r="8" spans="1:37" outlineLevel="1" x14ac:dyDescent="0.3">
      <c r="A8" s="3" t="s">
        <v>5</v>
      </c>
    </row>
    <row r="9" spans="1:37" outlineLevel="1" x14ac:dyDescent="0.3">
      <c r="A9" s="3" t="s">
        <v>6</v>
      </c>
    </row>
    <row r="10" spans="1:37" outlineLevel="1" x14ac:dyDescent="0.3">
      <c r="A10" s="8" t="s">
        <v>7</v>
      </c>
    </row>
    <row r="11" spans="1:37" outlineLevel="1" x14ac:dyDescent="0.3">
      <c r="A11" s="3" t="s">
        <v>8</v>
      </c>
    </row>
    <row r="12" spans="1:37" ht="21" outlineLevel="1" x14ac:dyDescent="0.4">
      <c r="A12" s="3" t="s">
        <v>9</v>
      </c>
      <c r="B12" s="25" t="s">
        <v>48</v>
      </c>
      <c r="C12" s="25"/>
      <c r="D12" s="26"/>
      <c r="E12" s="26"/>
      <c r="F12" s="26"/>
    </row>
    <row r="13" spans="1:37" outlineLevel="1" x14ac:dyDescent="0.3">
      <c r="A13" s="3" t="s">
        <v>10</v>
      </c>
    </row>
    <row r="14" spans="1:37" ht="21" customHeight="1" outlineLevel="1" x14ac:dyDescent="0.3">
      <c r="A14" s="3" t="s">
        <v>11</v>
      </c>
    </row>
    <row r="15" spans="1:37" s="7" customFormat="1" ht="31.5" customHeight="1" x14ac:dyDescent="0.3">
      <c r="A15" s="7" t="s">
        <v>12</v>
      </c>
      <c r="B15" s="7" t="s">
        <v>16</v>
      </c>
      <c r="C15" s="7" t="s">
        <v>49</v>
      </c>
      <c r="D15" s="9" t="s">
        <v>17</v>
      </c>
      <c r="E15" s="7" t="s">
        <v>24</v>
      </c>
      <c r="F15" s="7" t="s">
        <v>22</v>
      </c>
      <c r="G15" s="7" t="s">
        <v>25</v>
      </c>
      <c r="H15" s="7" t="s">
        <v>39</v>
      </c>
      <c r="I15" s="7" t="s">
        <v>586</v>
      </c>
      <c r="J15" s="7" t="s">
        <v>40</v>
      </c>
      <c r="K15" s="7" t="s">
        <v>19</v>
      </c>
      <c r="L15" s="9" t="s">
        <v>2546</v>
      </c>
      <c r="M15" s="9" t="s">
        <v>23</v>
      </c>
      <c r="N15" s="7" t="s">
        <v>21</v>
      </c>
      <c r="O15" s="7" t="s">
        <v>20</v>
      </c>
      <c r="P15" s="9" t="s">
        <v>13</v>
      </c>
      <c r="Q15" s="16" t="s">
        <v>577</v>
      </c>
      <c r="R15" s="16" t="s">
        <v>578</v>
      </c>
      <c r="S15" s="16" t="s">
        <v>579</v>
      </c>
      <c r="T15" s="16" t="s">
        <v>580</v>
      </c>
      <c r="U15" s="16" t="s">
        <v>581</v>
      </c>
      <c r="V15" s="16" t="s">
        <v>582</v>
      </c>
      <c r="W15" s="16" t="s">
        <v>583</v>
      </c>
      <c r="X15" s="16" t="s">
        <v>584</v>
      </c>
      <c r="Y15" s="16" t="s">
        <v>585</v>
      </c>
      <c r="Z15" s="7" t="s">
        <v>45</v>
      </c>
      <c r="AA15" s="7" t="s">
        <v>46</v>
      </c>
      <c r="AB15" s="7" t="s">
        <v>14</v>
      </c>
      <c r="AC15" s="7" t="s">
        <v>15</v>
      </c>
      <c r="AD15" s="9" t="s">
        <v>18</v>
      </c>
      <c r="AE15" s="7" t="s">
        <v>28</v>
      </c>
      <c r="AF15" s="7" t="s">
        <v>29</v>
      </c>
      <c r="AG15" s="7" t="s">
        <v>26</v>
      </c>
      <c r="AH15" s="7" t="s">
        <v>27</v>
      </c>
      <c r="AI15" s="7" t="s">
        <v>35</v>
      </c>
      <c r="AJ15" s="7" t="s">
        <v>36</v>
      </c>
      <c r="AK15" s="9"/>
    </row>
    <row r="16" spans="1:37" s="24" customFormat="1" ht="25.95" customHeight="1" thickBot="1" x14ac:dyDescent="0.4">
      <c r="A16" s="22" t="s">
        <v>2586</v>
      </c>
      <c r="B16" s="22"/>
      <c r="C16" s="22"/>
      <c r="D16" s="22"/>
      <c r="E16" s="22"/>
      <c r="F16" s="22"/>
      <c r="G16" s="22"/>
      <c r="H16" s="22" t="str">
        <f>IF(OR(Table13[[#This Row],[Unit]]="W",Table13[[#This Row],[Unit]]="VAR",Table13[[#This Row],[Unit]]="VA",Table13[[#This Row],[Unit]]="Wh"),1000,
IF(OR(Table13[[#This Row],[Unit]]="MW",Table13[[#This Row],[Unit]]="MVAR",Table13[[#This Row],[Unit]]="MVA",Table13[[#This Row],[Unit]]="MWh",Table13[[#This Row],[Unit]]="kV"),0.001,
IF(OR(Table13[[#This Row],[Unit]]="mA",Table13[[#This Row],[Unit]]="mV"),1000,"")))</f>
        <v/>
      </c>
      <c r="I16" s="23"/>
      <c r="J16" s="22" t="str">
        <f>IF(ISBLANK(Table13[[#This Row],[Scale]]),
IF(Table13[[#This Row],[FIMS Scale]]="","",Table13[[#This Row],[FIMS Scale]]),
IF(Table13[[#This Row],[FIMS Scale]]="",1/Table13[[#This Row],[Scale]],Table13[[#This Row],[FIMS Scale]]/Table13[[#This Row],[Scale]]))</f>
        <v/>
      </c>
      <c r="K16" s="22"/>
      <c r="L16" s="22"/>
      <c r="M16" s="22"/>
      <c r="N16" s="22"/>
      <c r="O16" s="22"/>
      <c r="P16" s="22"/>
      <c r="Q16" s="22" t="s">
        <v>2589</v>
      </c>
      <c r="R16" s="22"/>
      <c r="S16" s="22"/>
      <c r="T16" s="22"/>
      <c r="U16" s="22"/>
      <c r="V16" s="22"/>
      <c r="W16" s="22">
        <v>200</v>
      </c>
      <c r="X16" s="22">
        <v>0</v>
      </c>
      <c r="Y16" s="22">
        <v>98</v>
      </c>
      <c r="Z16" s="22"/>
      <c r="AA16" s="22"/>
      <c r="AB16" s="22"/>
      <c r="AC16" s="22"/>
      <c r="AD16" s="22"/>
      <c r="AE16" s="22"/>
      <c r="AF16" s="22"/>
      <c r="AG16" s="22"/>
      <c r="AH16" s="22"/>
      <c r="AI16" s="22"/>
    </row>
    <row r="17" spans="1:38" customFormat="1" ht="25.2" customHeight="1" thickTop="1" thickBot="1" x14ac:dyDescent="0.4">
      <c r="A17" s="17" t="s">
        <v>1917</v>
      </c>
      <c r="B17" s="17"/>
      <c r="C17" s="17"/>
      <c r="D17" s="17"/>
      <c r="E17" s="17"/>
      <c r="F17" s="17"/>
      <c r="G17" s="17"/>
      <c r="H17"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17" s="18"/>
      <c r="J17" s="17" t="str">
        <f>IF(ISBLANK(Table13[[#This Row],[Scale]]),
IF(Table13[[#This Row],[FIMS Scale]]="","",Table13[[#This Row],[FIMS Scale]]),
IF(Table13[[#This Row],[FIMS Scale]]="",1/Table13[[#This Row],[Scale]],Table13[[#This Row],[FIMS Scale]]/Table13[[#This Row],[Scale]]))</f>
        <v/>
      </c>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row>
    <row r="18" spans="1:38" customFormat="1" ht="15" customHeight="1" thickTop="1" x14ac:dyDescent="0.3">
      <c r="A18" s="7" t="s">
        <v>50</v>
      </c>
      <c r="B18" s="7" t="s">
        <v>41</v>
      </c>
      <c r="C18" s="7" t="s">
        <v>565</v>
      </c>
      <c r="D18" s="7" t="s">
        <v>34</v>
      </c>
      <c r="E18" s="7"/>
      <c r="F18" s="7">
        <v>1</v>
      </c>
      <c r="G18" s="7"/>
      <c r="H18" s="7" t="str">
        <f>IF(OR(Table13[[#This Row],[Unit]]="W",Table13[[#This Row],[Unit]]="VAR",Table13[[#This Row],[Unit]]="VA",Table13[[#This Row],[Unit]]="Wh"),1000,
IF(OR(Table13[[#This Row],[Unit]]="MW",Table13[[#This Row],[Unit]]="MVAR",Table13[[#This Row],[Unit]]="MVA",Table13[[#This Row],[Unit]]="MWh",Table13[[#This Row],[Unit]]="kV"),0.001,
IF(OR(Table13[[#This Row],[Unit]]="mA",Table13[[#This Row],[Unit]]="mV"),1000,"")))</f>
        <v/>
      </c>
      <c r="I18" s="7"/>
      <c r="J18" s="7" t="str">
        <f>IF(ISBLANK(Table13[[#This Row],[Scale]]),
IF(Table13[[#This Row],[FIMS Scale]]="","",Table13[[#This Row],[FIMS Scale]]),
IF(Table13[[#This Row],[FIMS Scale]]="",1/Table13[[#This Row],[Scale]],Table13[[#This Row],[FIMS Scale]]/Table13[[#This Row],[Scale]]))</f>
        <v/>
      </c>
      <c r="K18" s="7">
        <f>IF(Table13[[#This Row],[Address Original]]&gt;0,Table13[[#This Row],[Address Original]]-40001,"")</f>
        <v>3009</v>
      </c>
      <c r="L18" s="7">
        <v>43010</v>
      </c>
      <c r="M18" s="7" t="s">
        <v>32</v>
      </c>
      <c r="N18" s="7"/>
      <c r="O18" s="7"/>
      <c r="P18" s="7" t="s">
        <v>1951</v>
      </c>
      <c r="Q18" s="5"/>
      <c r="R18" s="5"/>
      <c r="S18" s="5"/>
      <c r="T18" s="5"/>
      <c r="U18" s="5"/>
      <c r="V18" s="5"/>
      <c r="W18" s="5"/>
      <c r="X18" s="5"/>
      <c r="Y18" s="5"/>
      <c r="Z18" s="5"/>
      <c r="AA18" s="5"/>
      <c r="AB18" s="7" t="s">
        <v>2584</v>
      </c>
      <c r="AC18" s="7" t="s">
        <v>51</v>
      </c>
      <c r="AD18" s="7" t="s">
        <v>31</v>
      </c>
      <c r="AE18" s="5" t="s">
        <v>52</v>
      </c>
      <c r="AF18" s="1"/>
      <c r="AG18" s="7"/>
      <c r="AH18" s="7"/>
      <c r="AI18" s="7"/>
      <c r="AJ18" s="7"/>
      <c r="AK18" s="7"/>
    </row>
    <row r="19" spans="1:38" customFormat="1" ht="15" customHeight="1" x14ac:dyDescent="0.3">
      <c r="A19" s="7" t="s">
        <v>53</v>
      </c>
      <c r="B19" s="7" t="s">
        <v>41</v>
      </c>
      <c r="C19" s="6" t="s">
        <v>566</v>
      </c>
      <c r="D19" s="7" t="s">
        <v>34</v>
      </c>
      <c r="E19" s="7"/>
      <c r="F19" s="7">
        <v>1</v>
      </c>
      <c r="G19" s="7"/>
      <c r="H19" s="7" t="str">
        <f>IF(OR(Table13[[#This Row],[Unit]]="W",Table13[[#This Row],[Unit]]="VAR",Table13[[#This Row],[Unit]]="VA",Table13[[#This Row],[Unit]]="Wh"),1000,
IF(OR(Table13[[#This Row],[Unit]]="MW",Table13[[#This Row],[Unit]]="MVAR",Table13[[#This Row],[Unit]]="MVA",Table13[[#This Row],[Unit]]="MWh",Table13[[#This Row],[Unit]]="kV"),0.001,
IF(OR(Table13[[#This Row],[Unit]]="mA",Table13[[#This Row],[Unit]]="mV"),1000,"")))</f>
        <v/>
      </c>
      <c r="I19" s="7"/>
      <c r="J19" s="7" t="str">
        <f>IF(ISBLANK(Table13[[#This Row],[Scale]]),
IF(Table13[[#This Row],[FIMS Scale]]="","",Table13[[#This Row],[FIMS Scale]]),
IF(Table13[[#This Row],[FIMS Scale]]="",1/Table13[[#This Row],[Scale]],Table13[[#This Row],[FIMS Scale]]/Table13[[#This Row],[Scale]]))</f>
        <v/>
      </c>
      <c r="K19" s="7">
        <f>IF(Table13[[#This Row],[Address Original]]&gt;0,Table13[[#This Row],[Address Original]]-40001,"")</f>
        <v>3010</v>
      </c>
      <c r="L19" s="7">
        <v>43011</v>
      </c>
      <c r="M19" s="7" t="s">
        <v>32</v>
      </c>
      <c r="N19" s="7"/>
      <c r="O19" s="7"/>
      <c r="P19" s="7" t="s">
        <v>1952</v>
      </c>
      <c r="Q19" s="7"/>
      <c r="R19" s="7"/>
      <c r="S19" s="7"/>
      <c r="T19" s="7"/>
      <c r="U19" s="7"/>
      <c r="V19" s="7"/>
      <c r="W19" s="7"/>
      <c r="X19" s="7"/>
      <c r="Y19" s="7"/>
      <c r="Z19" s="5"/>
      <c r="AA19" s="5"/>
      <c r="AB19" s="7" t="s">
        <v>2584</v>
      </c>
      <c r="AC19" s="7" t="s">
        <v>54</v>
      </c>
      <c r="AD19" s="7" t="s">
        <v>31</v>
      </c>
      <c r="AE19" s="5" t="s">
        <v>55</v>
      </c>
      <c r="AF19" s="1"/>
      <c r="AG19" s="7"/>
      <c r="AH19" s="7"/>
      <c r="AI19" s="7"/>
      <c r="AJ19" s="7"/>
      <c r="AK19" s="7"/>
    </row>
    <row r="20" spans="1:38" customFormat="1" ht="15" customHeight="1" x14ac:dyDescent="0.3">
      <c r="A20" s="7" t="s">
        <v>56</v>
      </c>
      <c r="B20" s="7" t="s">
        <v>41</v>
      </c>
      <c r="C20" s="6" t="s">
        <v>567</v>
      </c>
      <c r="D20" s="7" t="s">
        <v>34</v>
      </c>
      <c r="E20" s="7"/>
      <c r="F20" s="7">
        <v>1</v>
      </c>
      <c r="G20" s="7"/>
      <c r="H20" s="7" t="str">
        <f>IF(OR(Table13[[#This Row],[Unit]]="W",Table13[[#This Row],[Unit]]="VAR",Table13[[#This Row],[Unit]]="VA",Table13[[#This Row],[Unit]]="Wh"),1000,
IF(OR(Table13[[#This Row],[Unit]]="MW",Table13[[#This Row],[Unit]]="MVAR",Table13[[#This Row],[Unit]]="MVA",Table13[[#This Row],[Unit]]="MWh",Table13[[#This Row],[Unit]]="kV"),0.001,
IF(OR(Table13[[#This Row],[Unit]]="mA",Table13[[#This Row],[Unit]]="mV"),1000,"")))</f>
        <v/>
      </c>
      <c r="I20" s="7"/>
      <c r="J20" s="7" t="str">
        <f>IF(ISBLANK(Table13[[#This Row],[Scale]]),
IF(Table13[[#This Row],[FIMS Scale]]="","",Table13[[#This Row],[FIMS Scale]]),
IF(Table13[[#This Row],[FIMS Scale]]="",1/Table13[[#This Row],[Scale]],Table13[[#This Row],[FIMS Scale]]/Table13[[#This Row],[Scale]]))</f>
        <v/>
      </c>
      <c r="K20" s="7">
        <f>IF(Table13[[#This Row],[Address Original]]&gt;0,Table13[[#This Row],[Address Original]]-40001,"")</f>
        <v>3011</v>
      </c>
      <c r="L20" s="7">
        <v>43012</v>
      </c>
      <c r="M20" s="7" t="s">
        <v>32</v>
      </c>
      <c r="N20" s="7"/>
      <c r="O20" s="7"/>
      <c r="P20" s="7" t="s">
        <v>1953</v>
      </c>
      <c r="Q20" s="7"/>
      <c r="R20" s="7"/>
      <c r="S20" s="7"/>
      <c r="T20" s="7"/>
      <c r="U20" s="7"/>
      <c r="V20" s="7"/>
      <c r="W20" s="7"/>
      <c r="X20" s="7"/>
      <c r="Y20" s="7"/>
      <c r="Z20" s="5"/>
      <c r="AA20" s="5"/>
      <c r="AB20" s="7" t="s">
        <v>2584</v>
      </c>
      <c r="AC20" s="7" t="s">
        <v>57</v>
      </c>
      <c r="AD20" s="7" t="s">
        <v>31</v>
      </c>
      <c r="AE20" s="5" t="s">
        <v>58</v>
      </c>
      <c r="AF20" s="1"/>
      <c r="AG20" s="7"/>
      <c r="AH20" s="7"/>
      <c r="AI20" s="7"/>
      <c r="AJ20" s="7"/>
      <c r="AK20" s="7"/>
    </row>
    <row r="21" spans="1:38" customFormat="1" ht="15" customHeight="1" x14ac:dyDescent="0.3">
      <c r="A21" s="7" t="s">
        <v>568</v>
      </c>
      <c r="B21" s="7" t="s">
        <v>41</v>
      </c>
      <c r="C21" s="6" t="s">
        <v>569</v>
      </c>
      <c r="D21" s="7" t="s">
        <v>34</v>
      </c>
      <c r="E21" s="7"/>
      <c r="F21" s="7">
        <v>1</v>
      </c>
      <c r="G21" s="7"/>
      <c r="H21" s="7" t="str">
        <f>IF(OR(Table13[[#This Row],[Unit]]="W",Table13[[#This Row],[Unit]]="VAR",Table13[[#This Row],[Unit]]="VA",Table13[[#This Row],[Unit]]="Wh"),1000,
IF(OR(Table13[[#This Row],[Unit]]="MW",Table13[[#This Row],[Unit]]="MVAR",Table13[[#This Row],[Unit]]="MVA",Table13[[#This Row],[Unit]]="MWh",Table13[[#This Row],[Unit]]="kV"),0.001,
IF(OR(Table13[[#This Row],[Unit]]="mA",Table13[[#This Row],[Unit]]="mV"),1000,"")))</f>
        <v/>
      </c>
      <c r="I21" s="7"/>
      <c r="J21" s="7" t="str">
        <f>IF(ISBLANK(Table13[[#This Row],[Scale]]),
IF(Table13[[#This Row],[FIMS Scale]]="","",Table13[[#This Row],[FIMS Scale]]),
IF(Table13[[#This Row],[FIMS Scale]]="",1/Table13[[#This Row],[Scale]],Table13[[#This Row],[FIMS Scale]]/Table13[[#This Row],[Scale]]))</f>
        <v/>
      </c>
      <c r="K21" s="7">
        <f>IF(Table13[[#This Row],[Address Original]]&gt;0,Table13[[#This Row],[Address Original]]-40001,"")</f>
        <v>3199</v>
      </c>
      <c r="L21" s="7">
        <v>43200</v>
      </c>
      <c r="M21" s="7" t="s">
        <v>32</v>
      </c>
      <c r="N21" s="7"/>
      <c r="O21" s="7"/>
      <c r="P21" s="7" t="s">
        <v>1954</v>
      </c>
      <c r="Q21" s="7"/>
      <c r="R21" s="7"/>
      <c r="S21" s="7"/>
      <c r="T21" s="7"/>
      <c r="U21" s="7"/>
      <c r="V21" s="7"/>
      <c r="W21" s="7"/>
      <c r="X21" s="7"/>
      <c r="Y21" s="7"/>
      <c r="Z21" s="5"/>
      <c r="AA21" s="5"/>
      <c r="AB21" s="7" t="s">
        <v>2584</v>
      </c>
      <c r="AC21" s="7" t="s">
        <v>570</v>
      </c>
      <c r="AD21" s="7" t="s">
        <v>31</v>
      </c>
      <c r="AE21" s="5" t="s">
        <v>59</v>
      </c>
      <c r="AF21" s="1"/>
      <c r="AG21" s="7"/>
      <c r="AH21" s="7"/>
      <c r="AI21" s="7"/>
      <c r="AJ21" s="7"/>
      <c r="AK21" s="7"/>
    </row>
    <row r="22" spans="1:38" customFormat="1" ht="25.2" customHeight="1" thickBot="1" x14ac:dyDescent="0.4">
      <c r="A22" s="17" t="s">
        <v>2643</v>
      </c>
      <c r="B22" s="17"/>
      <c r="C22" s="17"/>
      <c r="D22" s="17"/>
      <c r="E22" s="17"/>
      <c r="F22" s="17"/>
      <c r="G22" s="17"/>
      <c r="H22"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22" s="18"/>
      <c r="J22" s="17" t="str">
        <f>IF(ISBLANK(Table13[[#This Row],[Scale]]),
IF(Table13[[#This Row],[FIMS Scale]]="","",Table13[[#This Row],[FIMS Scale]]),
IF(Table13[[#This Row],[FIMS Scale]]="",1/Table13[[#This Row],[Scale]],Table13[[#This Row],[FIMS Scale]]/Table13[[#This Row],[Scale]]))</f>
        <v/>
      </c>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row>
    <row r="23" spans="1:38" customFormat="1" ht="15" customHeight="1" thickTop="1" x14ac:dyDescent="0.3">
      <c r="A23" s="7" t="s">
        <v>2644</v>
      </c>
      <c r="B23" s="7" t="s">
        <v>41</v>
      </c>
      <c r="C23" s="6"/>
      <c r="D23" s="7" t="s">
        <v>34</v>
      </c>
      <c r="E23" s="7"/>
      <c r="F23" s="7">
        <v>1</v>
      </c>
      <c r="G23" s="7"/>
      <c r="H23" s="7" t="str">
        <f>IF(OR(Table13[[#This Row],[Unit]]="W",Table13[[#This Row],[Unit]]="VAR",Table13[[#This Row],[Unit]]="VA",Table13[[#This Row],[Unit]]="Wh"),1000,
IF(OR(Table13[[#This Row],[Unit]]="MW",Table13[[#This Row],[Unit]]="MVAR",Table13[[#This Row],[Unit]]="MVA",Table13[[#This Row],[Unit]]="MWh",Table13[[#This Row],[Unit]]="kV"),0.001,
IF(OR(Table13[[#This Row],[Unit]]="mA",Table13[[#This Row],[Unit]]="mV"),1000,"")))</f>
        <v/>
      </c>
      <c r="I23" s="6"/>
      <c r="J23" s="7" t="str">
        <f>IF(ISBLANK(Table13[[#This Row],[Scale]]),
IF(Table13[[#This Row],[FIMS Scale]]="","",Table13[[#This Row],[FIMS Scale]]),
IF(Table13[[#This Row],[FIMS Scale]]="",1/Table13[[#This Row],[Scale]],Table13[[#This Row],[FIMS Scale]]/Table13[[#This Row],[Scale]]))</f>
        <v/>
      </c>
      <c r="K23" s="6">
        <v>2013</v>
      </c>
      <c r="L23" s="7"/>
      <c r="M23" s="7" t="s">
        <v>32</v>
      </c>
      <c r="N23" s="7"/>
      <c r="O23" s="7"/>
      <c r="P23" s="7" t="s">
        <v>2647</v>
      </c>
      <c r="Q23" s="5"/>
      <c r="R23" s="5"/>
      <c r="S23" s="5"/>
      <c r="T23" s="5"/>
      <c r="U23" s="5"/>
      <c r="V23" s="5"/>
      <c r="W23" s="5"/>
      <c r="X23" s="5"/>
      <c r="Y23" s="5"/>
      <c r="Z23" s="5"/>
      <c r="AA23" s="5"/>
      <c r="AB23" s="7"/>
      <c r="AC23" s="5"/>
      <c r="AD23" s="7" t="s">
        <v>31</v>
      </c>
      <c r="AE23" s="5"/>
      <c r="AF23" s="1"/>
      <c r="AG23" s="7"/>
      <c r="AH23" s="7"/>
      <c r="AI23" s="7"/>
      <c r="AJ23" s="7"/>
      <c r="AK23" s="7"/>
    </row>
    <row r="24" spans="1:38" customFormat="1" ht="15" customHeight="1" x14ac:dyDescent="0.3">
      <c r="A24" s="7" t="s">
        <v>2645</v>
      </c>
      <c r="B24" s="7" t="s">
        <v>41</v>
      </c>
      <c r="C24" s="6"/>
      <c r="D24" s="7" t="s">
        <v>34</v>
      </c>
      <c r="E24" s="7"/>
      <c r="F24" s="7">
        <v>1</v>
      </c>
      <c r="G24" s="7"/>
      <c r="H24" s="7" t="str">
        <f>IF(OR(Table13[[#This Row],[Unit]]="W",Table13[[#This Row],[Unit]]="VAR",Table13[[#This Row],[Unit]]="VA",Table13[[#This Row],[Unit]]="Wh"),1000,
IF(OR(Table13[[#This Row],[Unit]]="MW",Table13[[#This Row],[Unit]]="MVAR",Table13[[#This Row],[Unit]]="MVA",Table13[[#This Row],[Unit]]="MWh",Table13[[#This Row],[Unit]]="kV"),0.001,
IF(OR(Table13[[#This Row],[Unit]]="mA",Table13[[#This Row],[Unit]]="mV"),1000,"")))</f>
        <v/>
      </c>
      <c r="I24" s="6"/>
      <c r="J24" s="7" t="str">
        <f>IF(ISBLANK(Table13[[#This Row],[Scale]]),
IF(Table13[[#This Row],[FIMS Scale]]="","",Table13[[#This Row],[FIMS Scale]]),
IF(Table13[[#This Row],[FIMS Scale]]="",1/Table13[[#This Row],[Scale]],Table13[[#This Row],[FIMS Scale]]/Table13[[#This Row],[Scale]]))</f>
        <v/>
      </c>
      <c r="K24" s="6">
        <v>2040</v>
      </c>
      <c r="L24" s="7"/>
      <c r="M24" s="7" t="s">
        <v>32</v>
      </c>
      <c r="N24" s="7"/>
      <c r="O24" s="7"/>
      <c r="P24" s="7" t="s">
        <v>2649</v>
      </c>
      <c r="Q24" s="5"/>
      <c r="R24" s="5"/>
      <c r="S24" s="5"/>
      <c r="T24" s="5"/>
      <c r="U24" s="5"/>
      <c r="V24" s="5"/>
      <c r="W24" s="5"/>
      <c r="X24" s="5"/>
      <c r="Y24" s="5"/>
      <c r="Z24" s="5"/>
      <c r="AA24" s="5"/>
      <c r="AB24" s="7"/>
      <c r="AC24" s="5"/>
      <c r="AD24" s="7" t="s">
        <v>31</v>
      </c>
      <c r="AE24" s="5"/>
      <c r="AF24" s="1"/>
      <c r="AG24" s="7"/>
      <c r="AH24" s="7"/>
      <c r="AI24" s="7"/>
      <c r="AJ24" s="7"/>
      <c r="AK24" s="7"/>
    </row>
    <row r="25" spans="1:38" customFormat="1" ht="15" customHeight="1" x14ac:dyDescent="0.3">
      <c r="A25" s="7" t="s">
        <v>2646</v>
      </c>
      <c r="B25" s="7" t="s">
        <v>41</v>
      </c>
      <c r="C25" s="6"/>
      <c r="D25" s="7" t="s">
        <v>34</v>
      </c>
      <c r="E25" s="7"/>
      <c r="F25" s="7">
        <v>1</v>
      </c>
      <c r="G25" s="7"/>
      <c r="H25" s="7"/>
      <c r="I25" s="7"/>
      <c r="J25" s="7"/>
      <c r="K25" s="7">
        <v>2041</v>
      </c>
      <c r="L25" s="7"/>
      <c r="M25" s="7" t="s">
        <v>32</v>
      </c>
      <c r="N25" s="7"/>
      <c r="O25" s="7"/>
      <c r="P25" s="7" t="s">
        <v>2648</v>
      </c>
      <c r="Q25" s="7"/>
      <c r="R25" s="7"/>
      <c r="S25" s="7"/>
      <c r="T25" s="7"/>
      <c r="U25" s="7"/>
      <c r="V25" s="7"/>
      <c r="W25" s="7"/>
      <c r="X25" s="7"/>
      <c r="Y25" s="7"/>
      <c r="Z25" s="5"/>
      <c r="AA25" s="5"/>
      <c r="AB25" s="7"/>
      <c r="AC25" s="7"/>
      <c r="AD25" s="7" t="s">
        <v>31</v>
      </c>
      <c r="AE25" s="5"/>
      <c r="AF25" s="1"/>
      <c r="AG25" s="7"/>
      <c r="AH25" s="7"/>
      <c r="AI25" s="7"/>
      <c r="AJ25" s="7"/>
      <c r="AK25" s="7"/>
    </row>
    <row r="26" spans="1:38" customFormat="1" ht="28.95" customHeight="1" thickBot="1" x14ac:dyDescent="0.4">
      <c r="A26" s="17" t="s">
        <v>1916</v>
      </c>
      <c r="B26" s="17"/>
      <c r="C26" s="17"/>
      <c r="D26" s="17"/>
      <c r="E26" s="17"/>
      <c r="F26" s="17"/>
      <c r="G26" s="17"/>
      <c r="H26" s="17"/>
      <c r="I26" s="18"/>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8" ht="15" customHeight="1" thickTop="1" x14ac:dyDescent="0.3">
      <c r="A27" s="6" t="s">
        <v>60</v>
      </c>
      <c r="B27" s="7" t="s">
        <v>41</v>
      </c>
      <c r="C27" s="1" t="s">
        <v>62</v>
      </c>
      <c r="D27" s="11" t="s">
        <v>30</v>
      </c>
      <c r="F27" s="1">
        <v>1</v>
      </c>
      <c r="K27" s="7">
        <f>IF(Table13[[#This Row],[Address Original]]&gt;0,Table13[[#This Row],[Address Original]]-40001,"")</f>
        <v>2</v>
      </c>
      <c r="L27" s="6">
        <v>40003</v>
      </c>
      <c r="M27" s="7" t="s">
        <v>32</v>
      </c>
      <c r="O27" s="1"/>
      <c r="P27" s="5" t="s">
        <v>1955</v>
      </c>
      <c r="Q27" s="7"/>
      <c r="R27" s="7"/>
      <c r="S27" s="7"/>
      <c r="T27" s="7"/>
      <c r="U27" s="7"/>
      <c r="V27" s="7"/>
      <c r="W27" s="7"/>
      <c r="X27" s="7"/>
      <c r="Y27" s="7"/>
      <c r="Z27" s="5"/>
      <c r="AA27" s="5"/>
      <c r="AB27" s="7" t="s">
        <v>2584</v>
      </c>
      <c r="AC27" s="5" t="s">
        <v>61</v>
      </c>
      <c r="AD27" s="6" t="s">
        <v>31</v>
      </c>
      <c r="AE27" s="1" t="s">
        <v>589</v>
      </c>
      <c r="AK27" s="6"/>
      <c r="AL27"/>
    </row>
    <row r="28" spans="1:38" ht="15" customHeight="1" x14ac:dyDescent="0.3">
      <c r="A28" s="6" t="s">
        <v>63</v>
      </c>
      <c r="B28" s="7" t="s">
        <v>41</v>
      </c>
      <c r="C28" s="1" t="s">
        <v>64</v>
      </c>
      <c r="D28" s="11" t="s">
        <v>30</v>
      </c>
      <c r="F28" s="1">
        <v>1</v>
      </c>
      <c r="K28" s="7">
        <f>IF(Table13[[#This Row],[Address Original]]&gt;0,Table13[[#This Row],[Address Original]]-40001,"")</f>
        <v>3</v>
      </c>
      <c r="L28" s="6">
        <v>40004</v>
      </c>
      <c r="M28" s="7" t="s">
        <v>32</v>
      </c>
      <c r="O28" s="1"/>
      <c r="P28" s="5" t="s">
        <v>1956</v>
      </c>
      <c r="Q28" s="7"/>
      <c r="R28" s="7"/>
      <c r="S28" s="7"/>
      <c r="T28" s="7"/>
      <c r="U28" s="7"/>
      <c r="V28" s="7"/>
      <c r="W28" s="7"/>
      <c r="X28" s="7"/>
      <c r="Y28" s="7"/>
      <c r="Z28" s="5"/>
      <c r="AA28" s="5"/>
      <c r="AB28" s="7" t="s">
        <v>2584</v>
      </c>
      <c r="AC28" s="5" t="s">
        <v>65</v>
      </c>
      <c r="AD28" s="6" t="s">
        <v>31</v>
      </c>
      <c r="AK28" s="6"/>
      <c r="AL28"/>
    </row>
    <row r="29" spans="1:38" ht="15" customHeight="1" x14ac:dyDescent="0.3">
      <c r="A29" s="6" t="s">
        <v>66</v>
      </c>
      <c r="B29" s="7" t="s">
        <v>41</v>
      </c>
      <c r="C29" s="1" t="s">
        <v>67</v>
      </c>
      <c r="D29" s="7" t="s">
        <v>34</v>
      </c>
      <c r="F29" s="1">
        <v>1</v>
      </c>
      <c r="K29" s="7">
        <f>IF(Table13[[#This Row],[Address Original]]&gt;0,Table13[[#This Row],[Address Original]]-40001,"")</f>
        <v>4</v>
      </c>
      <c r="L29" s="6">
        <v>40005</v>
      </c>
      <c r="M29" s="7" t="s">
        <v>32</v>
      </c>
      <c r="O29" s="1"/>
      <c r="P29" s="5" t="s">
        <v>1957</v>
      </c>
      <c r="Q29" s="7"/>
      <c r="R29" s="7"/>
      <c r="S29" s="7"/>
      <c r="T29" s="7"/>
      <c r="U29" s="7"/>
      <c r="V29" s="7"/>
      <c r="W29" s="7"/>
      <c r="X29" s="7"/>
      <c r="Y29" s="7"/>
      <c r="Z29" s="5"/>
      <c r="AA29" s="5"/>
      <c r="AB29" s="7" t="s">
        <v>2584</v>
      </c>
      <c r="AC29" s="5" t="s">
        <v>68</v>
      </c>
      <c r="AD29" s="6" t="s">
        <v>31</v>
      </c>
      <c r="AK29" s="6"/>
      <c r="AL29"/>
    </row>
    <row r="30" spans="1:38" ht="15" customHeight="1" x14ac:dyDescent="0.3">
      <c r="A30" s="1" t="s">
        <v>70</v>
      </c>
      <c r="B30" s="7" t="s">
        <v>41</v>
      </c>
      <c r="C30" s="1" t="s">
        <v>69</v>
      </c>
      <c r="D30" s="7" t="s">
        <v>34</v>
      </c>
      <c r="E30" s="1" t="s">
        <v>105</v>
      </c>
      <c r="F30" s="1">
        <v>1</v>
      </c>
      <c r="H3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 s="1" t="str">
        <f>IF(ISBLANK(Table13[[#This Row],[Scale]]),
IF(Table13[[#This Row],[FIMS Scale]]="","",Table13[[#This Row],[FIMS Scale]]),
IF(Table13[[#This Row],[FIMS Scale]]="",1/Table13[[#This Row],[Scale]],Table13[[#This Row],[FIMS Scale]]/Table13[[#This Row],[Scale]]))</f>
        <v/>
      </c>
      <c r="K30" s="7">
        <f>IF(Table13[[#This Row],[Address Original]]&gt;0,Table13[[#This Row],[Address Original]]-40001,"")</f>
        <v>5</v>
      </c>
      <c r="L30" s="1">
        <v>40006</v>
      </c>
      <c r="M30" s="7" t="s">
        <v>32</v>
      </c>
      <c r="O30" s="1"/>
      <c r="P30" s="5" t="s">
        <v>70</v>
      </c>
      <c r="Q30" s="7"/>
      <c r="R30" s="7"/>
      <c r="S30" s="7"/>
      <c r="T30" s="7"/>
      <c r="U30" s="7"/>
      <c r="V30" s="7"/>
      <c r="W30" s="7"/>
      <c r="X30" s="7"/>
      <c r="Y30" s="7"/>
      <c r="Z30" s="5"/>
      <c r="AA30" s="5"/>
      <c r="AB30" s="7" t="s">
        <v>2584</v>
      </c>
      <c r="AC30" s="5" t="s">
        <v>71</v>
      </c>
      <c r="AD30" s="6" t="s">
        <v>31</v>
      </c>
      <c r="AL30"/>
    </row>
    <row r="31" spans="1:38" ht="15" customHeight="1" x14ac:dyDescent="0.3">
      <c r="A31" s="1" t="s">
        <v>72</v>
      </c>
      <c r="B31" s="7" t="s">
        <v>41</v>
      </c>
      <c r="C31" s="1" t="s">
        <v>73</v>
      </c>
      <c r="D31" s="7" t="s">
        <v>34</v>
      </c>
      <c r="E31" s="1" t="s">
        <v>571</v>
      </c>
      <c r="F31" s="1">
        <v>1</v>
      </c>
      <c r="H3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1" s="1" t="str">
        <f>IF(ISBLANK(Table13[[#This Row],[Scale]]),
IF(Table13[[#This Row],[FIMS Scale]]="","",Table13[[#This Row],[FIMS Scale]]),
IF(Table13[[#This Row],[FIMS Scale]]="",1/Table13[[#This Row],[Scale]],Table13[[#This Row],[FIMS Scale]]/Table13[[#This Row],[Scale]]))</f>
        <v/>
      </c>
      <c r="K31" s="7">
        <f>IF(Table13[[#This Row],[Address Original]]&gt;0,Table13[[#This Row],[Address Original]]-40001,"")</f>
        <v>6</v>
      </c>
      <c r="L31" s="1">
        <v>40007</v>
      </c>
      <c r="M31" s="7" t="s">
        <v>32</v>
      </c>
      <c r="O31" s="1"/>
      <c r="P31" s="5" t="s">
        <v>1958</v>
      </c>
      <c r="Q31" s="7"/>
      <c r="R31" s="7"/>
      <c r="S31" s="7"/>
      <c r="T31" s="7"/>
      <c r="U31" s="7"/>
      <c r="V31" s="7"/>
      <c r="W31" s="7"/>
      <c r="X31" s="7"/>
      <c r="Y31" s="7"/>
      <c r="Z31" s="5"/>
      <c r="AA31" s="5"/>
      <c r="AB31" s="7" t="s">
        <v>2584</v>
      </c>
      <c r="AC31" s="5" t="s">
        <v>74</v>
      </c>
      <c r="AD31" s="6" t="s">
        <v>31</v>
      </c>
      <c r="AL31"/>
    </row>
    <row r="32" spans="1:38" ht="15" customHeight="1" x14ac:dyDescent="0.3">
      <c r="A32" s="1" t="s">
        <v>75</v>
      </c>
      <c r="B32" s="7" t="s">
        <v>41</v>
      </c>
      <c r="C32" s="1" t="s">
        <v>76</v>
      </c>
      <c r="D32" s="7" t="s">
        <v>34</v>
      </c>
      <c r="E32" s="1" t="s">
        <v>572</v>
      </c>
      <c r="F32" s="1">
        <v>1</v>
      </c>
      <c r="H3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2" s="1" t="str">
        <f>IF(ISBLANK(Table13[[#This Row],[Scale]]),
IF(Table13[[#This Row],[FIMS Scale]]="","",Table13[[#This Row],[FIMS Scale]]),
IF(Table13[[#This Row],[FIMS Scale]]="",1/Table13[[#This Row],[Scale]],Table13[[#This Row],[FIMS Scale]]/Table13[[#This Row],[Scale]]))</f>
        <v/>
      </c>
      <c r="K32" s="7">
        <f>IF(Table13[[#This Row],[Address Original]]&gt;0,Table13[[#This Row],[Address Original]]-40001,"")</f>
        <v>7</v>
      </c>
      <c r="L32" s="1">
        <v>40008</v>
      </c>
      <c r="M32" s="7" t="s">
        <v>32</v>
      </c>
      <c r="O32" s="1"/>
      <c r="P32" s="5" t="s">
        <v>1959</v>
      </c>
      <c r="Q32" s="7"/>
      <c r="R32" s="7"/>
      <c r="S32" s="7"/>
      <c r="T32" s="7"/>
      <c r="U32" s="7"/>
      <c r="V32" s="7"/>
      <c r="W32" s="7"/>
      <c r="X32" s="7"/>
      <c r="Y32" s="7"/>
      <c r="Z32" s="5"/>
      <c r="AA32" s="5"/>
      <c r="AB32" s="7" t="s">
        <v>2584</v>
      </c>
      <c r="AC32" s="5" t="s">
        <v>77</v>
      </c>
      <c r="AD32" s="6" t="s">
        <v>31</v>
      </c>
      <c r="AL32"/>
    </row>
    <row r="33" spans="1:38" ht="15" customHeight="1" x14ac:dyDescent="0.3">
      <c r="A33" s="1" t="s">
        <v>78</v>
      </c>
      <c r="B33" s="7" t="s">
        <v>41</v>
      </c>
      <c r="C33" s="1" t="s">
        <v>80</v>
      </c>
      <c r="D33" s="7" t="s">
        <v>34</v>
      </c>
      <c r="E33" s="1" t="s">
        <v>78</v>
      </c>
      <c r="F33" s="1">
        <v>1</v>
      </c>
      <c r="H3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3" s="1" t="str">
        <f>IF(ISBLANK(Table13[[#This Row],[Scale]]),
IF(Table13[[#This Row],[FIMS Scale]]="","",Table13[[#This Row],[FIMS Scale]]),
IF(Table13[[#This Row],[FIMS Scale]]="",1/Table13[[#This Row],[Scale]],Table13[[#This Row],[FIMS Scale]]/Table13[[#This Row],[Scale]]))</f>
        <v/>
      </c>
      <c r="K33" s="7">
        <f>IF(Table13[[#This Row],[Address Original]]&gt;0,Table13[[#This Row],[Address Original]]-40001,"")</f>
        <v>8</v>
      </c>
      <c r="L33" s="1">
        <v>40009</v>
      </c>
      <c r="M33" s="7" t="s">
        <v>32</v>
      </c>
      <c r="O33" s="1"/>
      <c r="P33" s="5" t="s">
        <v>1960</v>
      </c>
      <c r="Y33" s="15"/>
      <c r="Z33" s="5"/>
      <c r="AA33" s="5"/>
      <c r="AB33" s="7" t="s">
        <v>2584</v>
      </c>
      <c r="AC33" s="5" t="s">
        <v>79</v>
      </c>
      <c r="AD33" s="6" t="s">
        <v>31</v>
      </c>
      <c r="AL33"/>
    </row>
    <row r="34" spans="1:38" ht="15" customHeight="1" x14ac:dyDescent="0.3">
      <c r="A34" s="1" t="s">
        <v>81</v>
      </c>
      <c r="B34" s="7" t="s">
        <v>41</v>
      </c>
      <c r="C34" s="1" t="s">
        <v>82</v>
      </c>
      <c r="D34" s="7" t="s">
        <v>34</v>
      </c>
      <c r="E34" s="1" t="s">
        <v>81</v>
      </c>
      <c r="F34" s="1">
        <v>1</v>
      </c>
      <c r="H3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 s="1" t="str">
        <f>IF(ISBLANK(Table13[[#This Row],[Scale]]),
IF(Table13[[#This Row],[FIMS Scale]]="","",Table13[[#This Row],[FIMS Scale]]),
IF(Table13[[#This Row],[FIMS Scale]]="",1/Table13[[#This Row],[Scale]],Table13[[#This Row],[FIMS Scale]]/Table13[[#This Row],[Scale]]))</f>
        <v/>
      </c>
      <c r="K34" s="7">
        <f>IF(Table13[[#This Row],[Address Original]]&gt;0,Table13[[#This Row],[Address Original]]-40001,"")</f>
        <v>9</v>
      </c>
      <c r="L34" s="1">
        <v>40010</v>
      </c>
      <c r="M34" s="7" t="s">
        <v>32</v>
      </c>
      <c r="O34" s="1"/>
      <c r="P34" s="5" t="s">
        <v>1961</v>
      </c>
      <c r="Y34" s="15"/>
      <c r="Z34" s="5"/>
      <c r="AA34" s="5"/>
      <c r="AB34" s="7" t="s">
        <v>2584</v>
      </c>
      <c r="AC34" s="5" t="s">
        <v>83</v>
      </c>
      <c r="AD34" s="6" t="s">
        <v>31</v>
      </c>
      <c r="AL34"/>
    </row>
    <row r="35" spans="1:38" ht="15" customHeight="1" x14ac:dyDescent="0.3">
      <c r="A35" s="1" t="s">
        <v>84</v>
      </c>
      <c r="B35" s="7" t="s">
        <v>41</v>
      </c>
      <c r="C35" s="1" t="s">
        <v>85</v>
      </c>
      <c r="D35" s="7" t="s">
        <v>34</v>
      </c>
      <c r="E35" s="1" t="s">
        <v>84</v>
      </c>
      <c r="F35" s="1">
        <v>1</v>
      </c>
      <c r="H3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5" s="1" t="str">
        <f>IF(ISBLANK(Table13[[#This Row],[Scale]]),
IF(Table13[[#This Row],[FIMS Scale]]="","",Table13[[#This Row],[FIMS Scale]]),
IF(Table13[[#This Row],[FIMS Scale]]="",1/Table13[[#This Row],[Scale]],Table13[[#This Row],[FIMS Scale]]/Table13[[#This Row],[Scale]]))</f>
        <v/>
      </c>
      <c r="K35" s="7">
        <f>IF(Table13[[#This Row],[Address Original]]&gt;0,Table13[[#This Row],[Address Original]]-40001,"")</f>
        <v>10</v>
      </c>
      <c r="L35" s="1">
        <v>40011</v>
      </c>
      <c r="M35" s="7" t="s">
        <v>32</v>
      </c>
      <c r="O35" s="1"/>
      <c r="P35" s="5" t="s">
        <v>1962</v>
      </c>
      <c r="Y35" s="15"/>
      <c r="Z35" s="5"/>
      <c r="AA35" s="5"/>
      <c r="AB35" s="7" t="s">
        <v>2584</v>
      </c>
      <c r="AC35" s="5" t="s">
        <v>86</v>
      </c>
      <c r="AD35" s="6" t="s">
        <v>31</v>
      </c>
      <c r="AL35"/>
    </row>
    <row r="36" spans="1:38" ht="15" customHeight="1" x14ac:dyDescent="0.3">
      <c r="A36" s="1" t="s">
        <v>87</v>
      </c>
      <c r="B36" s="7" t="s">
        <v>41</v>
      </c>
      <c r="C36" s="1" t="s">
        <v>88</v>
      </c>
      <c r="D36" s="7" t="s">
        <v>34</v>
      </c>
      <c r="E36" s="1" t="s">
        <v>573</v>
      </c>
      <c r="F36" s="1">
        <v>1</v>
      </c>
      <c r="H3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 s="1" t="str">
        <f>IF(ISBLANK(Table13[[#This Row],[Scale]]),
IF(Table13[[#This Row],[FIMS Scale]]="","",Table13[[#This Row],[FIMS Scale]]),
IF(Table13[[#This Row],[FIMS Scale]]="",1/Table13[[#This Row],[Scale]],Table13[[#This Row],[FIMS Scale]]/Table13[[#This Row],[Scale]]))</f>
        <v/>
      </c>
      <c r="K36" s="7">
        <f>IF(Table13[[#This Row],[Address Original]]&gt;0,Table13[[#This Row],[Address Original]]-40001,"")</f>
        <v>11</v>
      </c>
      <c r="L36" s="1">
        <v>40012</v>
      </c>
      <c r="M36" s="7" t="s">
        <v>33</v>
      </c>
      <c r="O36" s="1"/>
      <c r="P36" s="5" t="s">
        <v>1963</v>
      </c>
      <c r="Y36" s="15"/>
      <c r="Z36" s="5"/>
      <c r="AA36" s="5"/>
      <c r="AB36" s="7" t="s">
        <v>2584</v>
      </c>
      <c r="AC36" s="5" t="s">
        <v>89</v>
      </c>
      <c r="AD36" s="6" t="s">
        <v>31</v>
      </c>
      <c r="AE36" s="13" t="s">
        <v>574</v>
      </c>
      <c r="AL36"/>
    </row>
    <row r="37" spans="1:38" customFormat="1" ht="33.6" customHeight="1" thickBot="1" x14ac:dyDescent="0.4">
      <c r="A37" s="17" t="s">
        <v>1915</v>
      </c>
      <c r="B37" s="17"/>
      <c r="C37" s="17"/>
      <c r="D37" s="17"/>
      <c r="E37" s="17"/>
      <c r="F37" s="17"/>
      <c r="G37" s="17"/>
      <c r="H37" s="17"/>
      <c r="I37" s="18"/>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1:38" ht="15" customHeight="1" thickTop="1" x14ac:dyDescent="0.3">
      <c r="A38" s="1" t="s">
        <v>90</v>
      </c>
      <c r="B38" s="1" t="s">
        <v>41</v>
      </c>
      <c r="C38" s="1" t="s">
        <v>91</v>
      </c>
      <c r="D38" s="7" t="s">
        <v>34</v>
      </c>
      <c r="E38" s="1" t="s">
        <v>43</v>
      </c>
      <c r="F38" s="1">
        <v>1</v>
      </c>
      <c r="H3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8" s="1" t="str">
        <f>IF(ISBLANK(Table13[[#This Row],[Scale]]),
IF(Table13[[#This Row],[FIMS Scale]]="","",Table13[[#This Row],[FIMS Scale]]),
IF(Table13[[#This Row],[FIMS Scale]]="",1/Table13[[#This Row],[Scale]],Table13[[#This Row],[FIMS Scale]]/Table13[[#This Row],[Scale]]))</f>
        <v/>
      </c>
      <c r="K38" s="7">
        <f>IF(Table13[[#This Row],[Address Original]]&gt;0,Table13[[#This Row],[Address Original]]-40001,"")</f>
        <v>30</v>
      </c>
      <c r="L38" s="1">
        <v>40031</v>
      </c>
      <c r="M38" s="7" t="s">
        <v>32</v>
      </c>
      <c r="O38" s="1"/>
      <c r="P38" s="5" t="s">
        <v>1964</v>
      </c>
      <c r="Y38" s="15"/>
      <c r="Z38" s="5"/>
      <c r="AA38" s="5"/>
      <c r="AB38" s="7" t="s">
        <v>2584</v>
      </c>
      <c r="AC38" s="5" t="s">
        <v>92</v>
      </c>
      <c r="AD38" s="6" t="s">
        <v>31</v>
      </c>
      <c r="AE38" s="1" t="s">
        <v>590</v>
      </c>
      <c r="AL38"/>
    </row>
    <row r="39" spans="1:38" ht="15" customHeight="1" x14ac:dyDescent="0.3">
      <c r="A39" s="1" t="s">
        <v>93</v>
      </c>
      <c r="B39" s="1" t="s">
        <v>41</v>
      </c>
      <c r="C39" s="1" t="s">
        <v>94</v>
      </c>
      <c r="D39" s="7" t="s">
        <v>34</v>
      </c>
      <c r="E39" s="1" t="s">
        <v>44</v>
      </c>
      <c r="F39" s="1">
        <v>1</v>
      </c>
      <c r="G39" s="1">
        <v>10</v>
      </c>
      <c r="H3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 s="1">
        <f>IF(ISBLANK(Table13[[#This Row],[Scale]]),
IF(Table13[[#This Row],[FIMS Scale]]="","",Table13[[#This Row],[FIMS Scale]]),
IF(Table13[[#This Row],[FIMS Scale]]="",1/Table13[[#This Row],[Scale]],Table13[[#This Row],[FIMS Scale]]/Table13[[#This Row],[Scale]]))</f>
        <v>0.1</v>
      </c>
      <c r="K39" s="7">
        <f>IF(Table13[[#This Row],[Address Original]]&gt;0,Table13[[#This Row],[Address Original]]-40001,"")</f>
        <v>31</v>
      </c>
      <c r="L39" s="1">
        <v>40032</v>
      </c>
      <c r="M39" s="7" t="s">
        <v>32</v>
      </c>
      <c r="O39" s="1"/>
      <c r="P39" s="5" t="s">
        <v>1965</v>
      </c>
      <c r="Y39" s="15"/>
      <c r="Z39" s="5"/>
      <c r="AA39" s="5"/>
      <c r="AB39" s="7" t="s">
        <v>2584</v>
      </c>
      <c r="AC39" s="5" t="s">
        <v>95</v>
      </c>
      <c r="AD39" s="6" t="s">
        <v>31</v>
      </c>
      <c r="AE39" s="1" t="s">
        <v>96</v>
      </c>
      <c r="AL39"/>
    </row>
    <row r="40" spans="1:38" ht="15" customHeight="1" x14ac:dyDescent="0.3">
      <c r="A40" s="1" t="s">
        <v>97</v>
      </c>
      <c r="B40" s="1" t="s">
        <v>41</v>
      </c>
      <c r="C40" s="1" t="s">
        <v>98</v>
      </c>
      <c r="D40" s="7" t="s">
        <v>34</v>
      </c>
      <c r="E40" s="1" t="s">
        <v>44</v>
      </c>
      <c r="F40" s="1">
        <v>1</v>
      </c>
      <c r="G40" s="1">
        <v>10</v>
      </c>
      <c r="H4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 s="1">
        <f>IF(ISBLANK(Table13[[#This Row],[Scale]]),
IF(Table13[[#This Row],[FIMS Scale]]="","",Table13[[#This Row],[FIMS Scale]]),
IF(Table13[[#This Row],[FIMS Scale]]="",1/Table13[[#This Row],[Scale]],Table13[[#This Row],[FIMS Scale]]/Table13[[#This Row],[Scale]]))</f>
        <v>0.1</v>
      </c>
      <c r="K40" s="7">
        <f>IF(Table13[[#This Row],[Address Original]]&gt;0,Table13[[#This Row],[Address Original]]-40001,"")</f>
        <v>32</v>
      </c>
      <c r="L40" s="1">
        <v>40033</v>
      </c>
      <c r="M40" s="7" t="s">
        <v>32</v>
      </c>
      <c r="O40" s="1"/>
      <c r="P40" s="5" t="s">
        <v>1966</v>
      </c>
      <c r="Y40" s="15"/>
      <c r="Z40" s="5"/>
      <c r="AA40" s="5"/>
      <c r="AB40" s="7" t="s">
        <v>2584</v>
      </c>
      <c r="AC40" s="5" t="s">
        <v>99</v>
      </c>
      <c r="AD40" s="6" t="s">
        <v>31</v>
      </c>
      <c r="AE40" s="1" t="s">
        <v>100</v>
      </c>
      <c r="AL40"/>
    </row>
    <row r="41" spans="1:38" ht="15" customHeight="1" x14ac:dyDescent="0.3">
      <c r="A41" s="1" t="s">
        <v>101</v>
      </c>
      <c r="B41" s="1" t="s">
        <v>41</v>
      </c>
      <c r="C41" s="1" t="s">
        <v>102</v>
      </c>
      <c r="D41" s="7" t="s">
        <v>34</v>
      </c>
      <c r="E41" s="1" t="s">
        <v>105</v>
      </c>
      <c r="F41" s="1">
        <v>1</v>
      </c>
      <c r="H4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 s="1" t="str">
        <f>IF(ISBLANK(Table13[[#This Row],[Scale]]),
IF(Table13[[#This Row],[FIMS Scale]]="","",Table13[[#This Row],[FIMS Scale]]),
IF(Table13[[#This Row],[FIMS Scale]]="",1/Table13[[#This Row],[Scale]],Table13[[#This Row],[FIMS Scale]]/Table13[[#This Row],[Scale]]))</f>
        <v/>
      </c>
      <c r="K41" s="7">
        <f>IF(Table13[[#This Row],[Address Original]]&gt;0,Table13[[#This Row],[Address Original]]-40001,"")</f>
        <v>35</v>
      </c>
      <c r="L41" s="1">
        <v>40036</v>
      </c>
      <c r="M41" s="7" t="s">
        <v>32</v>
      </c>
      <c r="O41" s="1"/>
      <c r="P41" s="5" t="s">
        <v>1967</v>
      </c>
      <c r="Y41" s="15"/>
      <c r="Z41" s="5"/>
      <c r="AA41" s="5"/>
      <c r="AB41" s="7" t="s">
        <v>2584</v>
      </c>
      <c r="AC41" s="5" t="s">
        <v>103</v>
      </c>
      <c r="AD41" s="6" t="s">
        <v>31</v>
      </c>
      <c r="AE41" s="1" t="s">
        <v>104</v>
      </c>
      <c r="AL41"/>
    </row>
    <row r="42" spans="1:38" customFormat="1" ht="28.95" customHeight="1" thickBot="1" x14ac:dyDescent="0.4">
      <c r="A42" s="17" t="s">
        <v>1914</v>
      </c>
      <c r="B42" s="17"/>
      <c r="C42" s="17"/>
      <c r="D42" s="17"/>
      <c r="E42" s="17"/>
      <c r="F42" s="17"/>
      <c r="G42" s="17"/>
      <c r="H42"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42" s="18"/>
      <c r="J42" s="17" t="str">
        <f>IF(ISBLANK(Table13[[#This Row],[Scale]]),
IF(Table13[[#This Row],[FIMS Scale]]="","",Table13[[#This Row],[FIMS Scale]]),
IF(Table13[[#This Row],[FIMS Scale]]="",1/Table13[[#This Row],[Scale]],Table13[[#This Row],[FIMS Scale]]/Table13[[#This Row],[Scale]]))</f>
        <v/>
      </c>
      <c r="K42" s="17" t="str">
        <f>IF(Table13[[#This Row],[Address Original]]&gt;0,Table13[[#This Row],[Address Original]]-40001,"")</f>
        <v/>
      </c>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8" ht="15" customHeight="1" thickTop="1" x14ac:dyDescent="0.3">
      <c r="A43" s="1" t="s">
        <v>106</v>
      </c>
      <c r="B43" s="1" t="s">
        <v>41</v>
      </c>
      <c r="C43" s="1" t="s">
        <v>107</v>
      </c>
      <c r="D43" s="7" t="s">
        <v>34</v>
      </c>
      <c r="E43" s="1" t="s">
        <v>44</v>
      </c>
      <c r="F43" s="1">
        <v>1</v>
      </c>
      <c r="G43" s="1">
        <v>100</v>
      </c>
      <c r="H4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 s="1">
        <f>IF(ISBLANK(Table13[[#This Row],[Scale]]),
IF(Table13[[#This Row],[FIMS Scale]]="","",Table13[[#This Row],[FIMS Scale]]),
IF(Table13[[#This Row],[FIMS Scale]]="",1/Table13[[#This Row],[Scale]],Table13[[#This Row],[FIMS Scale]]/Table13[[#This Row],[Scale]]))</f>
        <v>0.01</v>
      </c>
      <c r="K43" s="7">
        <f>IF(Table13[[#This Row],[Address Original]]&gt;0,Table13[[#This Row],[Address Original]]-40001,"")</f>
        <v>100</v>
      </c>
      <c r="L43" s="1">
        <v>40101</v>
      </c>
      <c r="M43" t="s">
        <v>32</v>
      </c>
      <c r="O43" s="1"/>
      <c r="P43" s="5" t="s">
        <v>1968</v>
      </c>
      <c r="Y43" s="15"/>
      <c r="Z43" s="5"/>
      <c r="AA43" s="5"/>
      <c r="AB43" s="7" t="s">
        <v>2584</v>
      </c>
      <c r="AC43" s="5" t="s">
        <v>108</v>
      </c>
      <c r="AD43" s="6" t="s">
        <v>31</v>
      </c>
      <c r="AE43" s="1" t="s">
        <v>591</v>
      </c>
      <c r="AL43"/>
    </row>
    <row r="44" spans="1:38" customFormat="1" ht="15" customHeight="1" x14ac:dyDescent="0.3">
      <c r="A44" s="1" t="s">
        <v>109</v>
      </c>
      <c r="B44" s="1" t="s">
        <v>41</v>
      </c>
      <c r="C44" s="1" t="s">
        <v>114</v>
      </c>
      <c r="D44" s="7" t="s">
        <v>34</v>
      </c>
      <c r="E44" s="1" t="s">
        <v>44</v>
      </c>
      <c r="F44" s="1">
        <v>1</v>
      </c>
      <c r="G44" s="1">
        <v>100</v>
      </c>
      <c r="H44"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
        <f>IF(ISBLANK(Table13[[#This Row],[Scale]]),
IF(Table13[[#This Row],[FIMS Scale]]="","",Table13[[#This Row],[FIMS Scale]]),
IF(Table13[[#This Row],[FIMS Scale]]="",1/Table13[[#This Row],[Scale]],Table13[[#This Row],[FIMS Scale]]/Table13[[#This Row],[Scale]]))</f>
        <v>0.01</v>
      </c>
      <c r="K44" s="7">
        <f>IF(Table13[[#This Row],[Address Original]]&gt;0,Table13[[#This Row],[Address Original]]-40001,"")</f>
        <v>101</v>
      </c>
      <c r="L44">
        <v>40102</v>
      </c>
      <c r="M44" t="s">
        <v>32</v>
      </c>
      <c r="P44" s="5" t="s">
        <v>1969</v>
      </c>
      <c r="Q44" s="15"/>
      <c r="R44" s="15"/>
      <c r="S44" s="15"/>
      <c r="T44" s="15"/>
      <c r="U44" s="15"/>
      <c r="V44" s="15"/>
      <c r="W44" s="15"/>
      <c r="X44" s="15"/>
      <c r="Y44" s="15"/>
      <c r="AB44" s="7" t="s">
        <v>2584</v>
      </c>
      <c r="AC44" s="5" t="s">
        <v>111</v>
      </c>
      <c r="AD44" t="s">
        <v>31</v>
      </c>
      <c r="AE44" t="s">
        <v>112</v>
      </c>
    </row>
    <row r="45" spans="1:38" customFormat="1" ht="15" customHeight="1" x14ac:dyDescent="0.3">
      <c r="A45" s="1" t="s">
        <v>113</v>
      </c>
      <c r="B45" s="1" t="s">
        <v>41</v>
      </c>
      <c r="C45" s="1" t="s">
        <v>110</v>
      </c>
      <c r="D45" s="7" t="s">
        <v>34</v>
      </c>
      <c r="E45" s="1"/>
      <c r="F45" s="1">
        <v>1</v>
      </c>
      <c r="G45" s="1"/>
      <c r="H45" t="str">
        <f>IF(OR(Table13[[#This Row],[Unit]]="W",Table13[[#This Row],[Unit]]="VAR",Table13[[#This Row],[Unit]]="VA",Table13[[#This Row],[Unit]]="Wh"),1000,
IF(OR(Table13[[#This Row],[Unit]]="MW",Table13[[#This Row],[Unit]]="MVAR",Table13[[#This Row],[Unit]]="MVA",Table13[[#This Row],[Unit]]="MWh",Table13[[#This Row],[Unit]]="kV"),0.001,
IF(OR(Table13[[#This Row],[Unit]]="mA",Table13[[#This Row],[Unit]]="mV"),1000,"")))</f>
        <v/>
      </c>
      <c r="J45" t="str">
        <f>IF(ISBLANK(Table13[[#This Row],[Scale]]),
IF(Table13[[#This Row],[FIMS Scale]]="","",Table13[[#This Row],[FIMS Scale]]),
IF(Table13[[#This Row],[FIMS Scale]]="",1/Table13[[#This Row],[Scale]],Table13[[#This Row],[FIMS Scale]]/Table13[[#This Row],[Scale]]))</f>
        <v/>
      </c>
      <c r="K45" s="7">
        <f>IF(Table13[[#This Row],[Address Original]]&gt;0,Table13[[#This Row],[Address Original]]-40001,"")</f>
        <v>102</v>
      </c>
      <c r="L45">
        <v>40103</v>
      </c>
      <c r="M45" t="s">
        <v>32</v>
      </c>
      <c r="P45" s="5" t="s">
        <v>1970</v>
      </c>
      <c r="Q45" s="15"/>
      <c r="R45" s="15"/>
      <c r="S45" s="15"/>
      <c r="T45" s="15"/>
      <c r="U45" s="15"/>
      <c r="V45" s="15"/>
      <c r="W45" s="15"/>
      <c r="X45" s="15"/>
      <c r="Y45" s="15"/>
      <c r="Z45" s="5"/>
      <c r="AA45" s="5"/>
      <c r="AB45" s="7" t="s">
        <v>2584</v>
      </c>
      <c r="AC45" s="5" t="s">
        <v>115</v>
      </c>
      <c r="AD45" t="s">
        <v>31</v>
      </c>
      <c r="AE45" s="5" t="s">
        <v>116</v>
      </c>
    </row>
    <row r="46" spans="1:38" customFormat="1" ht="15" customHeight="1" x14ac:dyDescent="0.3">
      <c r="A46" s="1" t="s">
        <v>117</v>
      </c>
      <c r="B46" s="1" t="s">
        <v>41</v>
      </c>
      <c r="C46" s="1" t="s">
        <v>118</v>
      </c>
      <c r="D46" s="7" t="s">
        <v>34</v>
      </c>
      <c r="E46" s="1"/>
      <c r="F46" s="1">
        <v>1</v>
      </c>
      <c r="G46" s="1">
        <v>100</v>
      </c>
      <c r="H46"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
        <f>IF(ISBLANK(Table13[[#This Row],[Scale]]),
IF(Table13[[#This Row],[FIMS Scale]]="","",Table13[[#This Row],[FIMS Scale]]),
IF(Table13[[#This Row],[FIMS Scale]]="",1/Table13[[#This Row],[Scale]],Table13[[#This Row],[FIMS Scale]]/Table13[[#This Row],[Scale]]))</f>
        <v>0.01</v>
      </c>
      <c r="K46" s="7">
        <f>IF(Table13[[#This Row],[Address Original]]&gt;0,Table13[[#This Row],[Address Original]]-40001,"")</f>
        <v>103</v>
      </c>
      <c r="L46">
        <v>40104</v>
      </c>
      <c r="M46" t="s">
        <v>119</v>
      </c>
      <c r="P46" s="5" t="s">
        <v>1971</v>
      </c>
      <c r="Q46" s="15"/>
      <c r="R46" s="15"/>
      <c r="S46" s="15"/>
      <c r="T46" s="15"/>
      <c r="U46" s="15"/>
      <c r="V46" s="15"/>
      <c r="W46" s="15"/>
      <c r="X46" s="15"/>
      <c r="Y46" s="15"/>
      <c r="Z46" s="5"/>
      <c r="AA46" s="5"/>
      <c r="AB46" s="7" t="s">
        <v>2584</v>
      </c>
      <c r="AC46" s="5" t="s">
        <v>120</v>
      </c>
      <c r="AD46" t="s">
        <v>31</v>
      </c>
      <c r="AE46" t="s">
        <v>121</v>
      </c>
    </row>
    <row r="47" spans="1:38" customFormat="1" ht="15" customHeight="1" x14ac:dyDescent="0.3">
      <c r="A47" s="1" t="s">
        <v>122</v>
      </c>
      <c r="B47" s="1" t="s">
        <v>41</v>
      </c>
      <c r="C47" s="1" t="s">
        <v>123</v>
      </c>
      <c r="D47" s="7" t="s">
        <v>34</v>
      </c>
      <c r="E47" s="1"/>
      <c r="F47" s="1">
        <v>1</v>
      </c>
      <c r="G47" s="1"/>
      <c r="H47"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 t="str">
        <f>IF(ISBLANK(Table13[[#This Row],[Scale]]),
IF(Table13[[#This Row],[FIMS Scale]]="","",Table13[[#This Row],[FIMS Scale]]),
IF(Table13[[#This Row],[FIMS Scale]]="",1/Table13[[#This Row],[Scale]],Table13[[#This Row],[FIMS Scale]]/Table13[[#This Row],[Scale]]))</f>
        <v/>
      </c>
      <c r="K47" s="7">
        <f>IF(Table13[[#This Row],[Address Original]]&gt;0,Table13[[#This Row],[Address Original]]-40001,"")</f>
        <v>104</v>
      </c>
      <c r="L47">
        <v>40105</v>
      </c>
      <c r="M47" t="s">
        <v>32</v>
      </c>
      <c r="P47" s="5" t="s">
        <v>1972</v>
      </c>
      <c r="Q47" s="15"/>
      <c r="R47" s="15"/>
      <c r="S47" s="15"/>
      <c r="T47" s="15"/>
      <c r="U47" s="15"/>
      <c r="V47" s="15"/>
      <c r="W47" s="15"/>
      <c r="X47" s="15"/>
      <c r="Y47" s="15"/>
      <c r="Z47" s="5"/>
      <c r="AA47" s="5"/>
      <c r="AB47" s="7" t="s">
        <v>2584</v>
      </c>
      <c r="AC47" s="5" t="s">
        <v>608</v>
      </c>
      <c r="AD47" t="s">
        <v>31</v>
      </c>
      <c r="AE47" s="5" t="s">
        <v>124</v>
      </c>
    </row>
    <row r="48" spans="1:38" customFormat="1" ht="29.4" customHeight="1" thickBot="1" x14ac:dyDescent="0.4">
      <c r="A48" s="17" t="s">
        <v>1913</v>
      </c>
      <c r="B48" s="17"/>
      <c r="C48" s="17"/>
      <c r="D48" s="17"/>
      <c r="E48" s="17"/>
      <c r="F48" s="17"/>
      <c r="G48" s="17"/>
      <c r="H48"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48" s="18"/>
      <c r="J48" s="17" t="str">
        <f>IF(ISBLANK(Table13[[#This Row],[Scale]]),
IF(Table13[[#This Row],[FIMS Scale]]="","",Table13[[#This Row],[FIMS Scale]]),
IF(Table13[[#This Row],[FIMS Scale]]="",1/Table13[[#This Row],[Scale]],Table13[[#This Row],[FIMS Scale]]/Table13[[#This Row],[Scale]]))</f>
        <v/>
      </c>
      <c r="K48" s="17" t="str">
        <f>IF(Table13[[#This Row],[Address Original]]&gt;0,Table13[[#This Row],[Address Original]]-40001,"")</f>
        <v/>
      </c>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1:31" customFormat="1" ht="15" customHeight="1" thickTop="1" x14ac:dyDescent="0.3">
      <c r="A49" s="1" t="s">
        <v>595</v>
      </c>
      <c r="B49" s="1" t="s">
        <v>41</v>
      </c>
      <c r="C49" s="1" t="s">
        <v>593</v>
      </c>
      <c r="D49" s="7" t="s">
        <v>34</v>
      </c>
      <c r="E49" s="1" t="s">
        <v>44</v>
      </c>
      <c r="F49" s="1">
        <v>1</v>
      </c>
      <c r="G49" s="1"/>
      <c r="H49" t="str">
        <f>IF(OR(Table13[[#This Row],[Unit]]="W",Table13[[#This Row],[Unit]]="VAR",Table13[[#This Row],[Unit]]="VA",Table13[[#This Row],[Unit]]="Wh"),1000,
IF(OR(Table13[[#This Row],[Unit]]="MW",Table13[[#This Row],[Unit]]="MVAR",Table13[[#This Row],[Unit]]="MVA",Table13[[#This Row],[Unit]]="MWh",Table13[[#This Row],[Unit]]="kV"),0.001,
IF(OR(Table13[[#This Row],[Unit]]="mA",Table13[[#This Row],[Unit]]="mV"),1000,"")))</f>
        <v/>
      </c>
      <c r="I49" s="1"/>
      <c r="J49" t="str">
        <f>IF(ISBLANK(Table13[[#This Row],[Scale]]),
IF(Table13[[#This Row],[FIMS Scale]]="","",Table13[[#This Row],[FIMS Scale]]),
IF(Table13[[#This Row],[FIMS Scale]]="",1/Table13[[#This Row],[Scale]],Table13[[#This Row],[FIMS Scale]]/Table13[[#This Row],[Scale]]))</f>
        <v/>
      </c>
      <c r="K49" s="7">
        <f>IF(Table13[[#This Row],[Address Original]]&gt;0,Table13[[#This Row],[Address Original]]-40001,"")</f>
        <v>192</v>
      </c>
      <c r="L49">
        <v>40193</v>
      </c>
      <c r="M49" t="s">
        <v>32</v>
      </c>
      <c r="P49" s="5" t="s">
        <v>1973</v>
      </c>
      <c r="Q49" s="5"/>
      <c r="R49" s="5"/>
      <c r="S49" s="5"/>
      <c r="T49" s="5"/>
      <c r="U49" s="5"/>
      <c r="V49" s="5"/>
      <c r="W49" s="5"/>
      <c r="X49" s="5"/>
      <c r="Y49" s="5"/>
      <c r="Z49" s="5"/>
      <c r="AA49" s="5"/>
      <c r="AB49" s="7" t="s">
        <v>2584</v>
      </c>
      <c r="AC49" s="5" t="s">
        <v>609</v>
      </c>
      <c r="AD49" t="s">
        <v>31</v>
      </c>
      <c r="AE49" t="s">
        <v>592</v>
      </c>
    </row>
    <row r="50" spans="1:31" customFormat="1" ht="15" customHeight="1" x14ac:dyDescent="0.3">
      <c r="A50" s="1" t="s">
        <v>596</v>
      </c>
      <c r="B50" s="1" t="s">
        <v>41</v>
      </c>
      <c r="C50" s="1" t="s">
        <v>594</v>
      </c>
      <c r="D50" s="7" t="s">
        <v>34</v>
      </c>
      <c r="E50" s="1" t="s">
        <v>44</v>
      </c>
      <c r="F50" s="1">
        <v>1</v>
      </c>
      <c r="G50" s="1"/>
      <c r="H50" t="str">
        <f>IF(OR(Table13[[#This Row],[Unit]]="W",Table13[[#This Row],[Unit]]="VAR",Table13[[#This Row],[Unit]]="VA",Table13[[#This Row],[Unit]]="Wh"),1000,
IF(OR(Table13[[#This Row],[Unit]]="MW",Table13[[#This Row],[Unit]]="MVAR",Table13[[#This Row],[Unit]]="MVA",Table13[[#This Row],[Unit]]="MWh",Table13[[#This Row],[Unit]]="kV"),0.001,
IF(OR(Table13[[#This Row],[Unit]]="mA",Table13[[#This Row],[Unit]]="mV"),1000,"")))</f>
        <v/>
      </c>
      <c r="I50" s="1"/>
      <c r="J50" t="str">
        <f>IF(ISBLANK(Table13[[#This Row],[Scale]]),
IF(Table13[[#This Row],[FIMS Scale]]="","",Table13[[#This Row],[FIMS Scale]]),
IF(Table13[[#This Row],[FIMS Scale]]="",1/Table13[[#This Row],[Scale]],Table13[[#This Row],[FIMS Scale]]/Table13[[#This Row],[Scale]]))</f>
        <v/>
      </c>
      <c r="K50" s="7">
        <f>IF(Table13[[#This Row],[Address Original]]&gt;0,Table13[[#This Row],[Address Original]]-40001,"")</f>
        <v>193</v>
      </c>
      <c r="L50">
        <v>40194</v>
      </c>
      <c r="M50" t="s">
        <v>32</v>
      </c>
      <c r="P50" s="5" t="s">
        <v>1974</v>
      </c>
      <c r="Q50" s="5"/>
      <c r="R50" s="5"/>
      <c r="S50" s="5"/>
      <c r="T50" s="5"/>
      <c r="U50" s="5"/>
      <c r="V50" s="5"/>
      <c r="W50" s="5"/>
      <c r="X50" s="5"/>
      <c r="Y50" s="5"/>
      <c r="Z50" s="5"/>
      <c r="AA50" s="5"/>
      <c r="AB50" s="7" t="s">
        <v>2584</v>
      </c>
      <c r="AC50" s="5" t="s">
        <v>610</v>
      </c>
      <c r="AD50" t="s">
        <v>31</v>
      </c>
    </row>
    <row r="51" spans="1:31" customFormat="1" ht="15" customHeight="1" x14ac:dyDescent="0.3">
      <c r="A51" s="1" t="s">
        <v>597</v>
      </c>
      <c r="B51" s="1" t="s">
        <v>41</v>
      </c>
      <c r="C51" s="1" t="s">
        <v>125</v>
      </c>
      <c r="D51" s="7" t="s">
        <v>34</v>
      </c>
      <c r="E51" s="1"/>
      <c r="F51" s="1">
        <v>1</v>
      </c>
      <c r="G51" s="1"/>
      <c r="H5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1" t="str">
        <f>IF(ISBLANK(Table13[[#This Row],[Scale]]),
IF(Table13[[#This Row],[FIMS Scale]]="","",Table13[[#This Row],[FIMS Scale]]),
IF(Table13[[#This Row],[FIMS Scale]]="",1/Table13[[#This Row],[Scale]],Table13[[#This Row],[FIMS Scale]]/Table13[[#This Row],[Scale]]))</f>
        <v/>
      </c>
      <c r="K51" s="7">
        <f>IF(Table13[[#This Row],[Address Original]]&gt;0,Table13[[#This Row],[Address Original]]-40001,"")</f>
        <v>260</v>
      </c>
      <c r="L51">
        <v>40261</v>
      </c>
      <c r="M51" t="s">
        <v>32</v>
      </c>
      <c r="P51" s="5" t="s">
        <v>1975</v>
      </c>
      <c r="Q51" s="15"/>
      <c r="R51" s="15"/>
      <c r="S51" s="15"/>
      <c r="T51" s="15"/>
      <c r="U51" s="15"/>
      <c r="V51" s="15"/>
      <c r="W51" s="15"/>
      <c r="X51" s="15"/>
      <c r="Y51" s="15"/>
      <c r="Z51" s="5"/>
      <c r="AA51" s="5"/>
      <c r="AB51" s="7" t="s">
        <v>2584</v>
      </c>
      <c r="AC51" s="5" t="s">
        <v>611</v>
      </c>
      <c r="AD51" t="s">
        <v>31</v>
      </c>
      <c r="AE51" s="5" t="s">
        <v>126</v>
      </c>
    </row>
    <row r="52" spans="1:31" customFormat="1" ht="15" customHeight="1" x14ac:dyDescent="0.3">
      <c r="A52" s="1" t="s">
        <v>598</v>
      </c>
      <c r="B52" s="1" t="s">
        <v>41</v>
      </c>
      <c r="C52" s="1" t="s">
        <v>129</v>
      </c>
      <c r="D52" s="7" t="s">
        <v>34</v>
      </c>
      <c r="E52" s="1"/>
      <c r="F52" s="1">
        <v>1</v>
      </c>
      <c r="G52" s="1">
        <v>100</v>
      </c>
      <c r="H52"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
        <f>IF(ISBLANK(Table13[[#This Row],[Scale]]),
IF(Table13[[#This Row],[FIMS Scale]]="","",Table13[[#This Row],[FIMS Scale]]),
IF(Table13[[#This Row],[FIMS Scale]]="",1/Table13[[#This Row],[Scale]],Table13[[#This Row],[FIMS Scale]]/Table13[[#This Row],[Scale]]))</f>
        <v>0.01</v>
      </c>
      <c r="K52" s="7">
        <f>IF(Table13[[#This Row],[Address Original]]&gt;0,Table13[[#This Row],[Address Original]]-40001,"")</f>
        <v>261</v>
      </c>
      <c r="L52">
        <v>40262</v>
      </c>
      <c r="M52" t="s">
        <v>33</v>
      </c>
      <c r="P52" s="5" t="s">
        <v>1976</v>
      </c>
      <c r="Q52" s="15"/>
      <c r="R52" s="15"/>
      <c r="S52" s="15"/>
      <c r="T52" s="15"/>
      <c r="U52" s="15"/>
      <c r="V52" s="15"/>
      <c r="W52" s="15"/>
      <c r="X52" s="15"/>
      <c r="Y52" s="15"/>
      <c r="Z52" s="5"/>
      <c r="AA52" s="5"/>
      <c r="AB52" s="7" t="s">
        <v>2584</v>
      </c>
      <c r="AC52" s="5" t="s">
        <v>612</v>
      </c>
      <c r="AD52" t="s">
        <v>31</v>
      </c>
      <c r="AE52" s="10" t="s">
        <v>127</v>
      </c>
    </row>
    <row r="53" spans="1:31" customFormat="1" ht="15" customHeight="1" x14ac:dyDescent="0.3">
      <c r="A53" s="1" t="s">
        <v>599</v>
      </c>
      <c r="B53" s="1" t="s">
        <v>41</v>
      </c>
      <c r="C53" s="1" t="s">
        <v>128</v>
      </c>
      <c r="D53" s="7" t="s">
        <v>34</v>
      </c>
      <c r="E53" s="1" t="s">
        <v>43</v>
      </c>
      <c r="F53" s="1">
        <v>1</v>
      </c>
      <c r="G53" s="1">
        <v>1</v>
      </c>
      <c r="H53"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
        <f>IF(ISBLANK(Table13[[#This Row],[Scale]]),
IF(Table13[[#This Row],[FIMS Scale]]="","",Table13[[#This Row],[FIMS Scale]]),
IF(Table13[[#This Row],[FIMS Scale]]="",1/Table13[[#This Row],[Scale]],Table13[[#This Row],[FIMS Scale]]/Table13[[#This Row],[Scale]]))</f>
        <v>1</v>
      </c>
      <c r="K53" s="7">
        <f>IF(Table13[[#This Row],[Address Original]]&gt;0,Table13[[#This Row],[Address Original]]-40001,"")</f>
        <v>262</v>
      </c>
      <c r="L53">
        <v>40263</v>
      </c>
      <c r="M53" t="s">
        <v>32</v>
      </c>
      <c r="P53" s="5" t="s">
        <v>1977</v>
      </c>
      <c r="Q53" s="15"/>
      <c r="R53" s="15"/>
      <c r="S53" s="15"/>
      <c r="T53" s="15"/>
      <c r="U53" s="15"/>
      <c r="V53" s="15"/>
      <c r="W53" s="15"/>
      <c r="X53" s="15"/>
      <c r="Y53" s="15"/>
      <c r="Z53" s="5"/>
      <c r="AA53" s="5"/>
      <c r="AB53" s="7" t="s">
        <v>2584</v>
      </c>
      <c r="AC53" s="5" t="s">
        <v>613</v>
      </c>
      <c r="AD53" t="s">
        <v>31</v>
      </c>
      <c r="AE53" s="10" t="s">
        <v>130</v>
      </c>
    </row>
    <row r="54" spans="1:31" customFormat="1" ht="15" customHeight="1" x14ac:dyDescent="0.3">
      <c r="A54" s="1" t="s">
        <v>131</v>
      </c>
      <c r="B54" s="1" t="s">
        <v>41</v>
      </c>
      <c r="C54" s="1" t="s">
        <v>132</v>
      </c>
      <c r="D54" s="7" t="s">
        <v>34</v>
      </c>
      <c r="E54" s="1"/>
      <c r="F54" s="1">
        <v>1</v>
      </c>
      <c r="G54" s="1"/>
      <c r="H54"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 t="str">
        <f>IF(ISBLANK(Table13[[#This Row],[Scale]]),
IF(Table13[[#This Row],[FIMS Scale]]="","",Table13[[#This Row],[FIMS Scale]]),
IF(Table13[[#This Row],[FIMS Scale]]="",1/Table13[[#This Row],[Scale]],Table13[[#This Row],[FIMS Scale]]/Table13[[#This Row],[Scale]]))</f>
        <v/>
      </c>
      <c r="K54" s="7">
        <f>IF(Table13[[#This Row],[Address Original]]&gt;0,Table13[[#This Row],[Address Original]]-40001,"")</f>
        <v>263</v>
      </c>
      <c r="L54">
        <v>40264</v>
      </c>
      <c r="M54" t="s">
        <v>32</v>
      </c>
      <c r="P54" s="5" t="s">
        <v>1978</v>
      </c>
      <c r="Q54" s="15"/>
      <c r="R54" s="15"/>
      <c r="S54" s="15"/>
      <c r="T54" s="15"/>
      <c r="U54" s="15"/>
      <c r="V54" s="15"/>
      <c r="W54" s="15"/>
      <c r="X54" s="15"/>
      <c r="Y54" s="15"/>
      <c r="Z54" s="5"/>
      <c r="AA54" s="5"/>
      <c r="AB54" s="7" t="s">
        <v>2584</v>
      </c>
      <c r="AC54" s="5" t="s">
        <v>614</v>
      </c>
      <c r="AD54" t="s">
        <v>31</v>
      </c>
      <c r="AE54" s="12" t="s">
        <v>133</v>
      </c>
    </row>
    <row r="55" spans="1:31" customFormat="1" ht="15" customHeight="1" x14ac:dyDescent="0.3">
      <c r="A55" s="1" t="s">
        <v>633</v>
      </c>
      <c r="B55" s="1" t="s">
        <v>41</v>
      </c>
      <c r="C55" s="1" t="s">
        <v>134</v>
      </c>
      <c r="D55" s="7" t="s">
        <v>34</v>
      </c>
      <c r="E55" s="1"/>
      <c r="F55" s="1">
        <v>1</v>
      </c>
      <c r="G55" s="1"/>
      <c r="H55" t="str">
        <f>IF(OR(Table13[[#This Row],[Unit]]="W",Table13[[#This Row],[Unit]]="VAR",Table13[[#This Row],[Unit]]="VA",Table13[[#This Row],[Unit]]="Wh"),1000,
IF(OR(Table13[[#This Row],[Unit]]="MW",Table13[[#This Row],[Unit]]="MVAR",Table13[[#This Row],[Unit]]="MVA",Table13[[#This Row],[Unit]]="MWh",Table13[[#This Row],[Unit]]="kV"),0.001,
IF(OR(Table13[[#This Row],[Unit]]="mA",Table13[[#This Row],[Unit]]="mV"),1000,"")))</f>
        <v/>
      </c>
      <c r="J55" t="str">
        <f>IF(ISBLANK(Table13[[#This Row],[Scale]]),
IF(Table13[[#This Row],[FIMS Scale]]="","",Table13[[#This Row],[FIMS Scale]]),
IF(Table13[[#This Row],[FIMS Scale]]="",1/Table13[[#This Row],[Scale]],Table13[[#This Row],[FIMS Scale]]/Table13[[#This Row],[Scale]]))</f>
        <v/>
      </c>
      <c r="K55" s="7">
        <f>IF(Table13[[#This Row],[Address Original]]&gt;0,Table13[[#This Row],[Address Original]]-40001,"")</f>
        <v>276</v>
      </c>
      <c r="L55">
        <v>40277</v>
      </c>
      <c r="M55" t="s">
        <v>32</v>
      </c>
      <c r="P55" s="5" t="s">
        <v>1979</v>
      </c>
      <c r="Q55" s="15"/>
      <c r="R55" s="15"/>
      <c r="S55" s="15"/>
      <c r="T55" s="15"/>
      <c r="U55" s="15"/>
      <c r="V55" s="15"/>
      <c r="W55" s="15"/>
      <c r="X55" s="15"/>
      <c r="Y55" s="15"/>
      <c r="Z55" s="5"/>
      <c r="AA55" s="5"/>
      <c r="AB55" s="7" t="s">
        <v>2584</v>
      </c>
      <c r="AC55" s="5" t="s">
        <v>615</v>
      </c>
      <c r="AD55" t="s">
        <v>31</v>
      </c>
      <c r="AE55" s="12" t="s">
        <v>133</v>
      </c>
    </row>
    <row r="56" spans="1:31" customFormat="1" ht="15" customHeight="1" x14ac:dyDescent="0.3">
      <c r="A56" s="1" t="s">
        <v>600</v>
      </c>
      <c r="B56" s="1" t="s">
        <v>41</v>
      </c>
      <c r="C56" s="1" t="s">
        <v>135</v>
      </c>
      <c r="D56" s="7" t="s">
        <v>34</v>
      </c>
      <c r="E56" s="1" t="s">
        <v>44</v>
      </c>
      <c r="F56" s="1">
        <v>1</v>
      </c>
      <c r="G56" s="1">
        <v>10</v>
      </c>
      <c r="H56"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
        <f>IF(ISBLANK(Table13[[#This Row],[Scale]]),
IF(Table13[[#This Row],[FIMS Scale]]="","",Table13[[#This Row],[FIMS Scale]]),
IF(Table13[[#This Row],[FIMS Scale]]="",1/Table13[[#This Row],[Scale]],Table13[[#This Row],[FIMS Scale]]/Table13[[#This Row],[Scale]]))</f>
        <v>0.1</v>
      </c>
      <c r="K56" s="7">
        <f>IF(Table13[[#This Row],[Address Original]]&gt;0,Table13[[#This Row],[Address Original]]-40001,"")</f>
        <v>277</v>
      </c>
      <c r="L56">
        <v>40278</v>
      </c>
      <c r="M56" t="s">
        <v>32</v>
      </c>
      <c r="P56" s="5" t="s">
        <v>1980</v>
      </c>
      <c r="Q56" s="15"/>
      <c r="R56" s="15"/>
      <c r="S56" s="15"/>
      <c r="T56" s="15"/>
      <c r="U56" s="15"/>
      <c r="V56" s="15"/>
      <c r="W56" s="15"/>
      <c r="X56" s="15"/>
      <c r="Y56" s="15"/>
      <c r="Z56" s="5"/>
      <c r="AA56" s="12"/>
      <c r="AB56" s="7" t="s">
        <v>2584</v>
      </c>
      <c r="AC56" s="5" t="s">
        <v>616</v>
      </c>
      <c r="AD56" t="s">
        <v>31</v>
      </c>
      <c r="AE56" s="10" t="s">
        <v>136</v>
      </c>
    </row>
    <row r="57" spans="1:31" customFormat="1" ht="15" customHeight="1" x14ac:dyDescent="0.3">
      <c r="A57" s="1" t="s">
        <v>632</v>
      </c>
      <c r="B57" s="1" t="s">
        <v>41</v>
      </c>
      <c r="C57" s="1" t="s">
        <v>137</v>
      </c>
      <c r="D57" s="7" t="s">
        <v>34</v>
      </c>
      <c r="E57" s="1"/>
      <c r="F57" s="1">
        <v>1</v>
      </c>
      <c r="G57" s="1"/>
      <c r="H57" t="str">
        <f>IF(OR(Table13[[#This Row],[Unit]]="W",Table13[[#This Row],[Unit]]="VAR",Table13[[#This Row],[Unit]]="VA",Table13[[#This Row],[Unit]]="Wh"),1000,
IF(OR(Table13[[#This Row],[Unit]]="MW",Table13[[#This Row],[Unit]]="MVAR",Table13[[#This Row],[Unit]]="MVA",Table13[[#This Row],[Unit]]="MWh",Table13[[#This Row],[Unit]]="kV"),0.001,
IF(OR(Table13[[#This Row],[Unit]]="mA",Table13[[#This Row],[Unit]]="mV"),1000,"")))</f>
        <v/>
      </c>
      <c r="J57" t="str">
        <f>IF(ISBLANK(Table13[[#This Row],[Scale]]),
IF(Table13[[#This Row],[FIMS Scale]]="","",Table13[[#This Row],[FIMS Scale]]),
IF(Table13[[#This Row],[FIMS Scale]]="",1/Table13[[#This Row],[Scale]],Table13[[#This Row],[FIMS Scale]]/Table13[[#This Row],[Scale]]))</f>
        <v/>
      </c>
      <c r="K57" s="7">
        <f>IF(Table13[[#This Row],[Address Original]]&gt;0,Table13[[#This Row],[Address Original]]-40001,"")</f>
        <v>278</v>
      </c>
      <c r="L57">
        <v>40279</v>
      </c>
      <c r="M57" t="s">
        <v>32</v>
      </c>
      <c r="P57" s="5" t="s">
        <v>1981</v>
      </c>
      <c r="Q57" s="15"/>
      <c r="R57" s="15"/>
      <c r="S57" s="15"/>
      <c r="T57" s="15"/>
      <c r="U57" s="15"/>
      <c r="V57" s="15"/>
      <c r="W57" s="15"/>
      <c r="X57" s="15"/>
      <c r="Y57" s="15"/>
      <c r="Z57" s="5"/>
      <c r="AA57" s="5"/>
      <c r="AB57" s="7" t="s">
        <v>2584</v>
      </c>
      <c r="AC57" s="5" t="s">
        <v>617</v>
      </c>
      <c r="AD57" t="s">
        <v>31</v>
      </c>
      <c r="AE57" s="12" t="s">
        <v>133</v>
      </c>
    </row>
    <row r="58" spans="1:31" customFormat="1" ht="15" customHeight="1" x14ac:dyDescent="0.3">
      <c r="A58" s="1" t="s">
        <v>601</v>
      </c>
      <c r="B58" s="1" t="s">
        <v>41</v>
      </c>
      <c r="C58" s="1" t="s">
        <v>138</v>
      </c>
      <c r="D58" s="7" t="s">
        <v>34</v>
      </c>
      <c r="E58" s="1" t="s">
        <v>44</v>
      </c>
      <c r="F58" s="1">
        <v>1</v>
      </c>
      <c r="G58" s="1">
        <v>10</v>
      </c>
      <c r="H58" t="str">
        <f>IF(OR(Table13[[#This Row],[Unit]]="W",Table13[[#This Row],[Unit]]="VAR",Table13[[#This Row],[Unit]]="VA",Table13[[#This Row],[Unit]]="Wh"),1000,
IF(OR(Table13[[#This Row],[Unit]]="MW",Table13[[#This Row],[Unit]]="MVAR",Table13[[#This Row],[Unit]]="MVA",Table13[[#This Row],[Unit]]="MWh",Table13[[#This Row],[Unit]]="kV"),0.001,
IF(OR(Table13[[#This Row],[Unit]]="mA",Table13[[#This Row],[Unit]]="mV"),1000,"")))</f>
        <v/>
      </c>
      <c r="J58">
        <f>IF(ISBLANK(Table13[[#This Row],[Scale]]),
IF(Table13[[#This Row],[FIMS Scale]]="","",Table13[[#This Row],[FIMS Scale]]),
IF(Table13[[#This Row],[FIMS Scale]]="",1/Table13[[#This Row],[Scale]],Table13[[#This Row],[FIMS Scale]]/Table13[[#This Row],[Scale]]))</f>
        <v>0.1</v>
      </c>
      <c r="K58" s="7">
        <f>IF(Table13[[#This Row],[Address Original]]&gt;0,Table13[[#This Row],[Address Original]]-40001,"")</f>
        <v>279</v>
      </c>
      <c r="L58">
        <v>40280</v>
      </c>
      <c r="M58" t="s">
        <v>32</v>
      </c>
      <c r="P58" s="5" t="s">
        <v>1982</v>
      </c>
      <c r="Q58" s="15"/>
      <c r="R58" s="15"/>
      <c r="S58" s="15"/>
      <c r="T58" s="15"/>
      <c r="U58" s="15"/>
      <c r="V58" s="15"/>
      <c r="W58" s="15"/>
      <c r="X58" s="15"/>
      <c r="Y58" s="15"/>
      <c r="Z58" s="5"/>
      <c r="AA58" s="12"/>
      <c r="AB58" s="7" t="s">
        <v>2584</v>
      </c>
      <c r="AC58" s="5" t="s">
        <v>618</v>
      </c>
      <c r="AD58" t="s">
        <v>31</v>
      </c>
      <c r="AE58" s="10" t="s">
        <v>136</v>
      </c>
    </row>
    <row r="59" spans="1:31" customFormat="1" ht="15" customHeight="1" x14ac:dyDescent="0.3">
      <c r="A59" s="1" t="s">
        <v>631</v>
      </c>
      <c r="B59" s="1" t="s">
        <v>41</v>
      </c>
      <c r="C59" s="1" t="s">
        <v>139</v>
      </c>
      <c r="D59" s="7" t="s">
        <v>34</v>
      </c>
      <c r="E59" s="1"/>
      <c r="F59" s="1">
        <v>1</v>
      </c>
      <c r="G59" s="1"/>
      <c r="H59" t="str">
        <f>IF(OR(Table13[[#This Row],[Unit]]="W",Table13[[#This Row],[Unit]]="VAR",Table13[[#This Row],[Unit]]="VA",Table13[[#This Row],[Unit]]="Wh"),1000,
IF(OR(Table13[[#This Row],[Unit]]="MW",Table13[[#This Row],[Unit]]="MVAR",Table13[[#This Row],[Unit]]="MVA",Table13[[#This Row],[Unit]]="MWh",Table13[[#This Row],[Unit]]="kV"),0.001,
IF(OR(Table13[[#This Row],[Unit]]="mA",Table13[[#This Row],[Unit]]="mV"),1000,"")))</f>
        <v/>
      </c>
      <c r="J59" t="str">
        <f>IF(ISBLANK(Table13[[#This Row],[Scale]]),
IF(Table13[[#This Row],[FIMS Scale]]="","",Table13[[#This Row],[FIMS Scale]]),
IF(Table13[[#This Row],[FIMS Scale]]="",1/Table13[[#This Row],[Scale]],Table13[[#This Row],[FIMS Scale]]/Table13[[#This Row],[Scale]]))</f>
        <v/>
      </c>
      <c r="K59" s="7">
        <f>IF(Table13[[#This Row],[Address Original]]&gt;0,Table13[[#This Row],[Address Original]]-40001,"")</f>
        <v>280</v>
      </c>
      <c r="L59">
        <v>40281</v>
      </c>
      <c r="M59" t="s">
        <v>32</v>
      </c>
      <c r="P59" s="5" t="s">
        <v>1983</v>
      </c>
      <c r="Q59" s="15"/>
      <c r="R59" s="15"/>
      <c r="S59" s="15"/>
      <c r="T59" s="15"/>
      <c r="U59" s="15"/>
      <c r="V59" s="15"/>
      <c r="W59" s="15"/>
      <c r="X59" s="15"/>
      <c r="Y59" s="15"/>
      <c r="Z59" s="5"/>
      <c r="AA59" s="5"/>
      <c r="AB59" s="7" t="s">
        <v>2584</v>
      </c>
      <c r="AC59" s="5" t="s">
        <v>619</v>
      </c>
      <c r="AD59" t="s">
        <v>31</v>
      </c>
      <c r="AE59" s="12" t="s">
        <v>133</v>
      </c>
    </row>
    <row r="60" spans="1:31" customFormat="1" ht="15" customHeight="1" x14ac:dyDescent="0.3">
      <c r="A60" s="1" t="s">
        <v>602</v>
      </c>
      <c r="B60" s="1" t="s">
        <v>41</v>
      </c>
      <c r="C60" s="1" t="s">
        <v>140</v>
      </c>
      <c r="D60" s="7" t="s">
        <v>34</v>
      </c>
      <c r="E60" s="1" t="s">
        <v>44</v>
      </c>
      <c r="F60" s="1">
        <v>1</v>
      </c>
      <c r="G60" s="1">
        <v>10</v>
      </c>
      <c r="H60" t="str">
        <f>IF(OR(Table13[[#This Row],[Unit]]="W",Table13[[#This Row],[Unit]]="VAR",Table13[[#This Row],[Unit]]="VA",Table13[[#This Row],[Unit]]="Wh"),1000,
IF(OR(Table13[[#This Row],[Unit]]="MW",Table13[[#This Row],[Unit]]="MVAR",Table13[[#This Row],[Unit]]="MVA",Table13[[#This Row],[Unit]]="MWh",Table13[[#This Row],[Unit]]="kV"),0.001,
IF(OR(Table13[[#This Row],[Unit]]="mA",Table13[[#This Row],[Unit]]="mV"),1000,"")))</f>
        <v/>
      </c>
      <c r="J60">
        <f>IF(ISBLANK(Table13[[#This Row],[Scale]]),
IF(Table13[[#This Row],[FIMS Scale]]="","",Table13[[#This Row],[FIMS Scale]]),
IF(Table13[[#This Row],[FIMS Scale]]="",1/Table13[[#This Row],[Scale]],Table13[[#This Row],[FIMS Scale]]/Table13[[#This Row],[Scale]]))</f>
        <v>0.1</v>
      </c>
      <c r="K60" s="7">
        <f>IF(Table13[[#This Row],[Address Original]]&gt;0,Table13[[#This Row],[Address Original]]-40001,"")</f>
        <v>281</v>
      </c>
      <c r="L60">
        <v>40282</v>
      </c>
      <c r="M60" t="s">
        <v>32</v>
      </c>
      <c r="P60" s="5" t="s">
        <v>1984</v>
      </c>
      <c r="Q60" s="15"/>
      <c r="R60" s="15"/>
      <c r="S60" s="15"/>
      <c r="T60" s="15"/>
      <c r="U60" s="15"/>
      <c r="V60" s="15"/>
      <c r="W60" s="15"/>
      <c r="X60" s="15"/>
      <c r="Y60" s="15"/>
      <c r="Z60" s="5"/>
      <c r="AA60" s="12"/>
      <c r="AB60" s="7" t="s">
        <v>2584</v>
      </c>
      <c r="AC60" s="5" t="s">
        <v>620</v>
      </c>
      <c r="AD60" t="s">
        <v>31</v>
      </c>
      <c r="AE60" s="10"/>
    </row>
    <row r="61" spans="1:31" customFormat="1" ht="15" customHeight="1" x14ac:dyDescent="0.3">
      <c r="A61" s="1" t="s">
        <v>634</v>
      </c>
      <c r="B61" s="1" t="s">
        <v>41</v>
      </c>
      <c r="C61" s="1" t="s">
        <v>141</v>
      </c>
      <c r="D61" s="7" t="s">
        <v>34</v>
      </c>
      <c r="E61" s="1"/>
      <c r="F61" s="1">
        <v>1</v>
      </c>
      <c r="G61" s="1"/>
      <c r="H6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 t="str">
        <f>IF(ISBLANK(Table13[[#This Row],[Scale]]),
IF(Table13[[#This Row],[FIMS Scale]]="","",Table13[[#This Row],[FIMS Scale]]),
IF(Table13[[#This Row],[FIMS Scale]]="",1/Table13[[#This Row],[Scale]],Table13[[#This Row],[FIMS Scale]]/Table13[[#This Row],[Scale]]))</f>
        <v/>
      </c>
      <c r="K61" s="7">
        <f>IF(Table13[[#This Row],[Address Original]]&gt;0,Table13[[#This Row],[Address Original]]-40001,"")</f>
        <v>282</v>
      </c>
      <c r="L61">
        <v>40283</v>
      </c>
      <c r="M61" t="s">
        <v>32</v>
      </c>
      <c r="P61" s="5" t="s">
        <v>1985</v>
      </c>
      <c r="Q61" s="15"/>
      <c r="R61" s="15"/>
      <c r="S61" s="15"/>
      <c r="T61" s="15"/>
      <c r="U61" s="15"/>
      <c r="V61" s="15"/>
      <c r="W61" s="15"/>
      <c r="X61" s="15"/>
      <c r="Y61" s="15"/>
      <c r="Z61" s="5"/>
      <c r="AA61" s="5"/>
      <c r="AB61" s="7" t="s">
        <v>2584</v>
      </c>
      <c r="AC61" s="5" t="s">
        <v>621</v>
      </c>
      <c r="AD61" t="s">
        <v>31</v>
      </c>
      <c r="AE61" s="12" t="s">
        <v>133</v>
      </c>
    </row>
    <row r="62" spans="1:31" customFormat="1" ht="15" customHeight="1" x14ac:dyDescent="0.3">
      <c r="A62" s="1" t="s">
        <v>603</v>
      </c>
      <c r="B62" s="1" t="s">
        <v>41</v>
      </c>
      <c r="C62" s="1" t="s">
        <v>142</v>
      </c>
      <c r="D62" s="7" t="s">
        <v>34</v>
      </c>
      <c r="E62" s="1" t="s">
        <v>44</v>
      </c>
      <c r="F62" s="1">
        <v>1</v>
      </c>
      <c r="G62" s="1">
        <v>10</v>
      </c>
      <c r="H62" t="str">
        <f>IF(OR(Table13[[#This Row],[Unit]]="W",Table13[[#This Row],[Unit]]="VAR",Table13[[#This Row],[Unit]]="VA",Table13[[#This Row],[Unit]]="Wh"),1000,
IF(OR(Table13[[#This Row],[Unit]]="MW",Table13[[#This Row],[Unit]]="MVAR",Table13[[#This Row],[Unit]]="MVA",Table13[[#This Row],[Unit]]="MWh",Table13[[#This Row],[Unit]]="kV"),0.001,
IF(OR(Table13[[#This Row],[Unit]]="mA",Table13[[#This Row],[Unit]]="mV"),1000,"")))</f>
        <v/>
      </c>
      <c r="J62">
        <f>IF(ISBLANK(Table13[[#This Row],[Scale]]),
IF(Table13[[#This Row],[FIMS Scale]]="","",Table13[[#This Row],[FIMS Scale]]),
IF(Table13[[#This Row],[FIMS Scale]]="",1/Table13[[#This Row],[Scale]],Table13[[#This Row],[FIMS Scale]]/Table13[[#This Row],[Scale]]))</f>
        <v>0.1</v>
      </c>
      <c r="K62" s="7">
        <f>IF(Table13[[#This Row],[Address Original]]&gt;0,Table13[[#This Row],[Address Original]]-40001,"")</f>
        <v>283</v>
      </c>
      <c r="L62">
        <v>40284</v>
      </c>
      <c r="M62" t="s">
        <v>32</v>
      </c>
      <c r="P62" s="5" t="s">
        <v>1986</v>
      </c>
      <c r="Q62" s="15"/>
      <c r="R62" s="15"/>
      <c r="S62" s="15"/>
      <c r="T62" s="15"/>
      <c r="U62" s="15"/>
      <c r="V62" s="15"/>
      <c r="W62" s="15"/>
      <c r="X62" s="15"/>
      <c r="Y62" s="15"/>
      <c r="Z62" s="5"/>
      <c r="AA62" s="12"/>
      <c r="AB62" s="7" t="s">
        <v>2584</v>
      </c>
      <c r="AC62" s="5" t="s">
        <v>622</v>
      </c>
      <c r="AD62" t="s">
        <v>31</v>
      </c>
      <c r="AE62" s="10"/>
    </row>
    <row r="63" spans="1:31" customFormat="1" ht="15" customHeight="1" x14ac:dyDescent="0.3">
      <c r="A63" s="1" t="s">
        <v>635</v>
      </c>
      <c r="B63" s="1" t="s">
        <v>41</v>
      </c>
      <c r="C63" s="1" t="s">
        <v>143</v>
      </c>
      <c r="D63" s="7" t="s">
        <v>34</v>
      </c>
      <c r="E63" s="1"/>
      <c r="F63" s="1">
        <v>1</v>
      </c>
      <c r="G63" s="1"/>
      <c r="H63"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 t="str">
        <f>IF(ISBLANK(Table13[[#This Row],[Scale]]),
IF(Table13[[#This Row],[FIMS Scale]]="","",Table13[[#This Row],[FIMS Scale]]),
IF(Table13[[#This Row],[FIMS Scale]]="",1/Table13[[#This Row],[Scale]],Table13[[#This Row],[FIMS Scale]]/Table13[[#This Row],[Scale]]))</f>
        <v/>
      </c>
      <c r="K63" s="7">
        <f>IF(Table13[[#This Row],[Address Original]]&gt;0,Table13[[#This Row],[Address Original]]-40001,"")</f>
        <v>284</v>
      </c>
      <c r="L63">
        <v>40285</v>
      </c>
      <c r="M63" t="s">
        <v>32</v>
      </c>
      <c r="P63" s="5" t="s">
        <v>1987</v>
      </c>
      <c r="Q63" s="15"/>
      <c r="R63" s="15"/>
      <c r="S63" s="15"/>
      <c r="T63" s="15"/>
      <c r="U63" s="15"/>
      <c r="V63" s="15"/>
      <c r="W63" s="15"/>
      <c r="X63" s="15"/>
      <c r="Y63" s="15"/>
      <c r="Z63" s="5"/>
      <c r="AA63" s="5"/>
      <c r="AB63" s="7" t="s">
        <v>2584</v>
      </c>
      <c r="AC63" s="5" t="s">
        <v>623</v>
      </c>
      <c r="AD63" t="s">
        <v>31</v>
      </c>
      <c r="AE63" s="12" t="s">
        <v>133</v>
      </c>
    </row>
    <row r="64" spans="1:31" customFormat="1" ht="15" customHeight="1" x14ac:dyDescent="0.3">
      <c r="A64" s="1" t="s">
        <v>604</v>
      </c>
      <c r="B64" s="1" t="s">
        <v>41</v>
      </c>
      <c r="C64" s="1" t="s">
        <v>144</v>
      </c>
      <c r="D64" s="7" t="s">
        <v>34</v>
      </c>
      <c r="E64" s="1" t="s">
        <v>44</v>
      </c>
      <c r="F64" s="1">
        <v>1</v>
      </c>
      <c r="G64" s="1">
        <v>10</v>
      </c>
      <c r="H64"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
        <f>IF(ISBLANK(Table13[[#This Row],[Scale]]),
IF(Table13[[#This Row],[FIMS Scale]]="","",Table13[[#This Row],[FIMS Scale]]),
IF(Table13[[#This Row],[FIMS Scale]]="",1/Table13[[#This Row],[Scale]],Table13[[#This Row],[FIMS Scale]]/Table13[[#This Row],[Scale]]))</f>
        <v>0.1</v>
      </c>
      <c r="K64" s="7">
        <f>IF(Table13[[#This Row],[Address Original]]&gt;0,Table13[[#This Row],[Address Original]]-40001,"")</f>
        <v>285</v>
      </c>
      <c r="L64">
        <v>40286</v>
      </c>
      <c r="M64" t="s">
        <v>32</v>
      </c>
      <c r="P64" s="5" t="s">
        <v>1988</v>
      </c>
      <c r="Q64" s="15"/>
      <c r="R64" s="15"/>
      <c r="S64" s="15"/>
      <c r="T64" s="15"/>
      <c r="U64" s="15"/>
      <c r="V64" s="15"/>
      <c r="W64" s="15"/>
      <c r="X64" s="15"/>
      <c r="Y64" s="15"/>
      <c r="Z64" s="5"/>
      <c r="AA64" s="12"/>
      <c r="AB64" s="7" t="s">
        <v>2584</v>
      </c>
      <c r="AC64" s="5" t="s">
        <v>624</v>
      </c>
      <c r="AD64" t="s">
        <v>31</v>
      </c>
      <c r="AE64" s="10"/>
    </row>
    <row r="65" spans="1:31" customFormat="1" ht="15" customHeight="1" x14ac:dyDescent="0.3">
      <c r="A65" s="1" t="s">
        <v>636</v>
      </c>
      <c r="B65" s="1" t="s">
        <v>41</v>
      </c>
      <c r="C65" s="1" t="s">
        <v>145</v>
      </c>
      <c r="D65" s="7" t="s">
        <v>34</v>
      </c>
      <c r="E65" s="1"/>
      <c r="F65" s="1">
        <v>1</v>
      </c>
      <c r="G65" s="1"/>
      <c r="H65" t="str">
        <f>IF(OR(Table13[[#This Row],[Unit]]="W",Table13[[#This Row],[Unit]]="VAR",Table13[[#This Row],[Unit]]="VA",Table13[[#This Row],[Unit]]="Wh"),1000,
IF(OR(Table13[[#This Row],[Unit]]="MW",Table13[[#This Row],[Unit]]="MVAR",Table13[[#This Row],[Unit]]="MVA",Table13[[#This Row],[Unit]]="MWh",Table13[[#This Row],[Unit]]="kV"),0.001,
IF(OR(Table13[[#This Row],[Unit]]="mA",Table13[[#This Row],[Unit]]="mV"),1000,"")))</f>
        <v/>
      </c>
      <c r="J65" t="str">
        <f>IF(ISBLANK(Table13[[#This Row],[Scale]]),
IF(Table13[[#This Row],[FIMS Scale]]="","",Table13[[#This Row],[FIMS Scale]]),
IF(Table13[[#This Row],[FIMS Scale]]="",1/Table13[[#This Row],[Scale]],Table13[[#This Row],[FIMS Scale]]/Table13[[#This Row],[Scale]]))</f>
        <v/>
      </c>
      <c r="K65" s="7">
        <f>IF(Table13[[#This Row],[Address Original]]&gt;0,Table13[[#This Row],[Address Original]]-40001,"")</f>
        <v>286</v>
      </c>
      <c r="L65">
        <v>40287</v>
      </c>
      <c r="M65" t="s">
        <v>32</v>
      </c>
      <c r="P65" s="5" t="s">
        <v>1989</v>
      </c>
      <c r="Q65" s="15"/>
      <c r="R65" s="15"/>
      <c r="S65" s="15"/>
      <c r="T65" s="15"/>
      <c r="U65" s="15"/>
      <c r="V65" s="15"/>
      <c r="W65" s="15"/>
      <c r="X65" s="15"/>
      <c r="Y65" s="15"/>
      <c r="Z65" s="5"/>
      <c r="AA65" s="5"/>
      <c r="AB65" s="7" t="s">
        <v>2584</v>
      </c>
      <c r="AC65" s="5" t="s">
        <v>625</v>
      </c>
      <c r="AD65" t="s">
        <v>31</v>
      </c>
      <c r="AE65" s="12" t="s">
        <v>133</v>
      </c>
    </row>
    <row r="66" spans="1:31" customFormat="1" ht="15" customHeight="1" x14ac:dyDescent="0.3">
      <c r="A66" s="1" t="s">
        <v>605</v>
      </c>
      <c r="B66" s="1" t="s">
        <v>41</v>
      </c>
      <c r="C66" s="1" t="s">
        <v>146</v>
      </c>
      <c r="D66" s="7" t="s">
        <v>34</v>
      </c>
      <c r="E66" s="1" t="s">
        <v>44</v>
      </c>
      <c r="F66" s="1">
        <v>1</v>
      </c>
      <c r="G66" s="1">
        <v>10</v>
      </c>
      <c r="H66"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
        <f>IF(ISBLANK(Table13[[#This Row],[Scale]]),
IF(Table13[[#This Row],[FIMS Scale]]="","",Table13[[#This Row],[FIMS Scale]]),
IF(Table13[[#This Row],[FIMS Scale]]="",1/Table13[[#This Row],[Scale]],Table13[[#This Row],[FIMS Scale]]/Table13[[#This Row],[Scale]]))</f>
        <v>0.1</v>
      </c>
      <c r="K66" s="7">
        <f>IF(Table13[[#This Row],[Address Original]]&gt;0,Table13[[#This Row],[Address Original]]-40001,"")</f>
        <v>287</v>
      </c>
      <c r="L66">
        <v>40288</v>
      </c>
      <c r="M66" t="s">
        <v>32</v>
      </c>
      <c r="P66" s="5" t="s">
        <v>1990</v>
      </c>
      <c r="Q66" s="15"/>
      <c r="R66" s="15"/>
      <c r="S66" s="15"/>
      <c r="T66" s="15"/>
      <c r="U66" s="15"/>
      <c r="V66" s="15"/>
      <c r="W66" s="15"/>
      <c r="X66" s="15"/>
      <c r="Y66" s="15"/>
      <c r="Z66" s="5"/>
      <c r="AA66" s="12"/>
      <c r="AB66" s="7" t="s">
        <v>2584</v>
      </c>
      <c r="AC66" s="5" t="s">
        <v>626</v>
      </c>
      <c r="AD66" t="s">
        <v>31</v>
      </c>
      <c r="AE66" s="10"/>
    </row>
    <row r="67" spans="1:31" customFormat="1" ht="15" customHeight="1" x14ac:dyDescent="0.3">
      <c r="A67" s="1" t="s">
        <v>637</v>
      </c>
      <c r="B67" s="1" t="s">
        <v>41</v>
      </c>
      <c r="C67" s="1" t="s">
        <v>147</v>
      </c>
      <c r="D67" s="7" t="s">
        <v>34</v>
      </c>
      <c r="E67" s="1"/>
      <c r="F67" s="1">
        <v>1</v>
      </c>
      <c r="G67" s="1"/>
      <c r="H67" t="str">
        <f>IF(OR(Table13[[#This Row],[Unit]]="W",Table13[[#This Row],[Unit]]="VAR",Table13[[#This Row],[Unit]]="VA",Table13[[#This Row],[Unit]]="Wh"),1000,
IF(OR(Table13[[#This Row],[Unit]]="MW",Table13[[#This Row],[Unit]]="MVAR",Table13[[#This Row],[Unit]]="MVA",Table13[[#This Row],[Unit]]="MWh",Table13[[#This Row],[Unit]]="kV"),0.001,
IF(OR(Table13[[#This Row],[Unit]]="mA",Table13[[#This Row],[Unit]]="mV"),1000,"")))</f>
        <v/>
      </c>
      <c r="J67" t="str">
        <f>IF(ISBLANK(Table13[[#This Row],[Scale]]),
IF(Table13[[#This Row],[FIMS Scale]]="","",Table13[[#This Row],[FIMS Scale]]),
IF(Table13[[#This Row],[FIMS Scale]]="",1/Table13[[#This Row],[Scale]],Table13[[#This Row],[FIMS Scale]]/Table13[[#This Row],[Scale]]))</f>
        <v/>
      </c>
      <c r="K67" s="7">
        <f>IF(Table13[[#This Row],[Address Original]]&gt;0,Table13[[#This Row],[Address Original]]-40001,"")</f>
        <v>288</v>
      </c>
      <c r="L67">
        <v>40289</v>
      </c>
      <c r="M67" t="s">
        <v>32</v>
      </c>
      <c r="P67" s="5" t="s">
        <v>1991</v>
      </c>
      <c r="Q67" s="15"/>
      <c r="R67" s="15"/>
      <c r="S67" s="15"/>
      <c r="T67" s="15"/>
      <c r="U67" s="15"/>
      <c r="V67" s="15"/>
      <c r="W67" s="15"/>
      <c r="X67" s="15"/>
      <c r="Y67" s="15"/>
      <c r="Z67" s="5"/>
      <c r="AA67" s="5"/>
      <c r="AB67" s="7" t="s">
        <v>2584</v>
      </c>
      <c r="AC67" s="5" t="s">
        <v>627</v>
      </c>
      <c r="AD67" t="s">
        <v>31</v>
      </c>
      <c r="AE67" s="12" t="s">
        <v>133</v>
      </c>
    </row>
    <row r="68" spans="1:31" customFormat="1" ht="15" customHeight="1" x14ac:dyDescent="0.3">
      <c r="A68" s="1" t="s">
        <v>606</v>
      </c>
      <c r="B68" s="1" t="s">
        <v>41</v>
      </c>
      <c r="C68" s="1" t="s">
        <v>148</v>
      </c>
      <c r="D68" s="7" t="s">
        <v>34</v>
      </c>
      <c r="E68" s="1" t="s">
        <v>44</v>
      </c>
      <c r="F68" s="1">
        <v>1</v>
      </c>
      <c r="G68" s="1">
        <v>10</v>
      </c>
      <c r="H68" t="str">
        <f>IF(OR(Table13[[#This Row],[Unit]]="W",Table13[[#This Row],[Unit]]="VAR",Table13[[#This Row],[Unit]]="VA",Table13[[#This Row],[Unit]]="Wh"),1000,
IF(OR(Table13[[#This Row],[Unit]]="MW",Table13[[#This Row],[Unit]]="MVAR",Table13[[#This Row],[Unit]]="MVA",Table13[[#This Row],[Unit]]="MWh",Table13[[#This Row],[Unit]]="kV"),0.001,
IF(OR(Table13[[#This Row],[Unit]]="mA",Table13[[#This Row],[Unit]]="mV"),1000,"")))</f>
        <v/>
      </c>
      <c r="J68">
        <f>IF(ISBLANK(Table13[[#This Row],[Scale]]),
IF(Table13[[#This Row],[FIMS Scale]]="","",Table13[[#This Row],[FIMS Scale]]),
IF(Table13[[#This Row],[FIMS Scale]]="",1/Table13[[#This Row],[Scale]],Table13[[#This Row],[FIMS Scale]]/Table13[[#This Row],[Scale]]))</f>
        <v>0.1</v>
      </c>
      <c r="K68" s="7">
        <f>IF(Table13[[#This Row],[Address Original]]&gt;0,Table13[[#This Row],[Address Original]]-40001,"")</f>
        <v>289</v>
      </c>
      <c r="L68">
        <v>40290</v>
      </c>
      <c r="M68" t="s">
        <v>32</v>
      </c>
      <c r="P68" s="5" t="s">
        <v>1992</v>
      </c>
      <c r="Q68" s="15"/>
      <c r="R68" s="15"/>
      <c r="S68" s="15"/>
      <c r="T68" s="15"/>
      <c r="U68" s="15"/>
      <c r="V68" s="15"/>
      <c r="W68" s="15"/>
      <c r="X68" s="15"/>
      <c r="Y68" s="15"/>
      <c r="Z68" s="5"/>
      <c r="AA68" s="12"/>
      <c r="AB68" s="7" t="s">
        <v>2584</v>
      </c>
      <c r="AC68" s="5" t="s">
        <v>628</v>
      </c>
      <c r="AD68" t="s">
        <v>31</v>
      </c>
      <c r="AE68" s="10"/>
    </row>
    <row r="69" spans="1:31" customFormat="1" ht="15" customHeight="1" x14ac:dyDescent="0.3">
      <c r="A69" s="1" t="s">
        <v>638</v>
      </c>
      <c r="B69" s="1" t="s">
        <v>41</v>
      </c>
      <c r="C69" s="1" t="s">
        <v>149</v>
      </c>
      <c r="D69" s="7" t="s">
        <v>34</v>
      </c>
      <c r="E69" s="1"/>
      <c r="F69" s="1">
        <v>1</v>
      </c>
      <c r="G69" s="1"/>
      <c r="H69" t="str">
        <f>IF(OR(Table13[[#This Row],[Unit]]="W",Table13[[#This Row],[Unit]]="VAR",Table13[[#This Row],[Unit]]="VA",Table13[[#This Row],[Unit]]="Wh"),1000,
IF(OR(Table13[[#This Row],[Unit]]="MW",Table13[[#This Row],[Unit]]="MVAR",Table13[[#This Row],[Unit]]="MVA",Table13[[#This Row],[Unit]]="MWh",Table13[[#This Row],[Unit]]="kV"),0.001,
IF(OR(Table13[[#This Row],[Unit]]="mA",Table13[[#This Row],[Unit]]="mV"),1000,"")))</f>
        <v/>
      </c>
      <c r="J69" t="str">
        <f>IF(ISBLANK(Table13[[#This Row],[Scale]]),
IF(Table13[[#This Row],[FIMS Scale]]="","",Table13[[#This Row],[FIMS Scale]]),
IF(Table13[[#This Row],[FIMS Scale]]="",1/Table13[[#This Row],[Scale]],Table13[[#This Row],[FIMS Scale]]/Table13[[#This Row],[Scale]]))</f>
        <v/>
      </c>
      <c r="K69" s="7">
        <f>IF(Table13[[#This Row],[Address Original]]&gt;0,Table13[[#This Row],[Address Original]]-40001,"")</f>
        <v>290</v>
      </c>
      <c r="L69">
        <v>40291</v>
      </c>
      <c r="M69" t="s">
        <v>32</v>
      </c>
      <c r="P69" s="5" t="s">
        <v>1993</v>
      </c>
      <c r="Q69" s="15"/>
      <c r="R69" s="15"/>
      <c r="S69" s="15"/>
      <c r="T69" s="15"/>
      <c r="U69" s="15"/>
      <c r="V69" s="15"/>
      <c r="W69" s="15"/>
      <c r="X69" s="15"/>
      <c r="Y69" s="15"/>
      <c r="Z69" s="5"/>
      <c r="AA69" s="5"/>
      <c r="AB69" s="7" t="s">
        <v>2584</v>
      </c>
      <c r="AC69" s="5" t="s">
        <v>629</v>
      </c>
      <c r="AD69" t="s">
        <v>31</v>
      </c>
      <c r="AE69" s="12" t="s">
        <v>133</v>
      </c>
    </row>
    <row r="70" spans="1:31" customFormat="1" ht="15" customHeight="1" x14ac:dyDescent="0.3">
      <c r="A70" s="1" t="s">
        <v>607</v>
      </c>
      <c r="B70" s="1" t="s">
        <v>41</v>
      </c>
      <c r="C70" s="1" t="s">
        <v>150</v>
      </c>
      <c r="D70" s="7" t="s">
        <v>34</v>
      </c>
      <c r="E70" s="1" t="s">
        <v>44</v>
      </c>
      <c r="F70" s="1">
        <v>1</v>
      </c>
      <c r="G70" s="1">
        <v>10</v>
      </c>
      <c r="H70" t="str">
        <f>IF(OR(Table13[[#This Row],[Unit]]="W",Table13[[#This Row],[Unit]]="VAR",Table13[[#This Row],[Unit]]="VA",Table13[[#This Row],[Unit]]="Wh"),1000,
IF(OR(Table13[[#This Row],[Unit]]="MW",Table13[[#This Row],[Unit]]="MVAR",Table13[[#This Row],[Unit]]="MVA",Table13[[#This Row],[Unit]]="MWh",Table13[[#This Row],[Unit]]="kV"),0.001,
IF(OR(Table13[[#This Row],[Unit]]="mA",Table13[[#This Row],[Unit]]="mV"),1000,"")))</f>
        <v/>
      </c>
      <c r="J70">
        <f>IF(ISBLANK(Table13[[#This Row],[Scale]]),
IF(Table13[[#This Row],[FIMS Scale]]="","",Table13[[#This Row],[FIMS Scale]]),
IF(Table13[[#This Row],[FIMS Scale]]="",1/Table13[[#This Row],[Scale]],Table13[[#This Row],[FIMS Scale]]/Table13[[#This Row],[Scale]]))</f>
        <v>0.1</v>
      </c>
      <c r="K70" s="7">
        <f>IF(Table13[[#This Row],[Address Original]]&gt;0,Table13[[#This Row],[Address Original]]-40001,"")</f>
        <v>291</v>
      </c>
      <c r="L70">
        <v>40292</v>
      </c>
      <c r="M70" t="s">
        <v>32</v>
      </c>
      <c r="P70" s="5" t="s">
        <v>1994</v>
      </c>
      <c r="Q70" s="15"/>
      <c r="R70" s="15"/>
      <c r="S70" s="15"/>
      <c r="T70" s="15"/>
      <c r="U70" s="15"/>
      <c r="V70" s="15"/>
      <c r="W70" s="15"/>
      <c r="X70" s="15"/>
      <c r="Y70" s="15"/>
      <c r="Z70" s="5"/>
      <c r="AA70" s="12"/>
      <c r="AB70" s="7" t="s">
        <v>2584</v>
      </c>
      <c r="AC70" s="5" t="s">
        <v>630</v>
      </c>
      <c r="AD70" t="s">
        <v>31</v>
      </c>
      <c r="AE70" s="10"/>
    </row>
    <row r="71" spans="1:31" customFormat="1" ht="15" customHeight="1" x14ac:dyDescent="0.3">
      <c r="A71" s="1" t="s">
        <v>639</v>
      </c>
      <c r="B71" s="1" t="s">
        <v>41</v>
      </c>
      <c r="C71" s="1" t="s">
        <v>151</v>
      </c>
      <c r="D71" s="7" t="s">
        <v>34</v>
      </c>
      <c r="E71" s="1"/>
      <c r="F71" s="1">
        <v>1</v>
      </c>
      <c r="G71" s="1"/>
      <c r="H71" t="str">
        <f>IF(OR(Table13[[#This Row],[Unit]]="W",Table13[[#This Row],[Unit]]="VAR",Table13[[#This Row],[Unit]]="VA",Table13[[#This Row],[Unit]]="Wh"),1000,
IF(OR(Table13[[#This Row],[Unit]]="MW",Table13[[#This Row],[Unit]]="MVAR",Table13[[#This Row],[Unit]]="MVA",Table13[[#This Row],[Unit]]="MWh",Table13[[#This Row],[Unit]]="kV"),0.001,
IF(OR(Table13[[#This Row],[Unit]]="mA",Table13[[#This Row],[Unit]]="mV"),1000,"")))</f>
        <v/>
      </c>
      <c r="J71" t="str">
        <f>IF(ISBLANK(Table13[[#This Row],[Scale]]),
IF(Table13[[#This Row],[FIMS Scale]]="","",Table13[[#This Row],[FIMS Scale]]),
IF(Table13[[#This Row],[FIMS Scale]]="",1/Table13[[#This Row],[Scale]],Table13[[#This Row],[FIMS Scale]]/Table13[[#This Row],[Scale]]))</f>
        <v/>
      </c>
      <c r="K71" s="7">
        <f>IF(Table13[[#This Row],[Address Original]]&gt;0,Table13[[#This Row],[Address Original]]-40001,"")</f>
        <v>292</v>
      </c>
      <c r="L71">
        <v>40293</v>
      </c>
      <c r="M71" t="s">
        <v>32</v>
      </c>
      <c r="P71" s="5" t="s">
        <v>1995</v>
      </c>
      <c r="Q71" s="15"/>
      <c r="R71" s="15"/>
      <c r="S71" s="15"/>
      <c r="T71" s="15"/>
      <c r="U71" s="15"/>
      <c r="V71" s="15"/>
      <c r="W71" s="15"/>
      <c r="X71" s="15"/>
      <c r="Y71" s="15"/>
      <c r="Z71" s="5"/>
      <c r="AA71" s="5"/>
      <c r="AB71" s="7" t="s">
        <v>2584</v>
      </c>
      <c r="AC71" s="5" t="s">
        <v>647</v>
      </c>
      <c r="AD71" t="s">
        <v>31</v>
      </c>
      <c r="AE71" s="12" t="s">
        <v>133</v>
      </c>
    </row>
    <row r="72" spans="1:31" customFormat="1" ht="15" customHeight="1" x14ac:dyDescent="0.3">
      <c r="A72" s="1" t="s">
        <v>640</v>
      </c>
      <c r="B72" s="1" t="s">
        <v>41</v>
      </c>
      <c r="C72" s="1" t="s">
        <v>152</v>
      </c>
      <c r="D72" s="7" t="s">
        <v>34</v>
      </c>
      <c r="E72" s="1" t="s">
        <v>43</v>
      </c>
      <c r="F72" s="1">
        <v>1</v>
      </c>
      <c r="G72" s="1"/>
      <c r="H72" t="str">
        <f>IF(OR(Table13[[#This Row],[Unit]]="W",Table13[[#This Row],[Unit]]="VAR",Table13[[#This Row],[Unit]]="VA",Table13[[#This Row],[Unit]]="Wh"),1000,
IF(OR(Table13[[#This Row],[Unit]]="MW",Table13[[#This Row],[Unit]]="MVAR",Table13[[#This Row],[Unit]]="MVA",Table13[[#This Row],[Unit]]="MWh",Table13[[#This Row],[Unit]]="kV"),0.001,
IF(OR(Table13[[#This Row],[Unit]]="mA",Table13[[#This Row],[Unit]]="mV"),1000,"")))</f>
        <v/>
      </c>
      <c r="J72" t="str">
        <f>IF(ISBLANK(Table13[[#This Row],[Scale]]),
IF(Table13[[#This Row],[FIMS Scale]]="","",Table13[[#This Row],[FIMS Scale]]),
IF(Table13[[#This Row],[FIMS Scale]]="",1/Table13[[#This Row],[Scale]],Table13[[#This Row],[FIMS Scale]]/Table13[[#This Row],[Scale]]))</f>
        <v/>
      </c>
      <c r="K72" s="7">
        <f>IF(Table13[[#This Row],[Address Original]]&gt;0,Table13[[#This Row],[Address Original]]-40001,"")</f>
        <v>293</v>
      </c>
      <c r="L72">
        <v>40294</v>
      </c>
      <c r="M72" t="s">
        <v>32</v>
      </c>
      <c r="P72" s="5" t="s">
        <v>1996</v>
      </c>
      <c r="Q72" s="15"/>
      <c r="R72" s="15"/>
      <c r="S72" s="15"/>
      <c r="T72" s="15"/>
      <c r="U72" s="15"/>
      <c r="V72" s="15"/>
      <c r="W72" s="15"/>
      <c r="X72" s="15"/>
      <c r="Y72" s="15"/>
      <c r="Z72" s="5"/>
      <c r="AA72" s="12"/>
      <c r="AB72" s="7" t="s">
        <v>2584</v>
      </c>
      <c r="AC72" s="5" t="s">
        <v>646</v>
      </c>
      <c r="AD72" t="s">
        <v>31</v>
      </c>
      <c r="AE72" s="10"/>
    </row>
    <row r="73" spans="1:31" customFormat="1" ht="15" customHeight="1" x14ac:dyDescent="0.3">
      <c r="A73" s="1" t="s">
        <v>641</v>
      </c>
      <c r="B73" s="1" t="s">
        <v>41</v>
      </c>
      <c r="C73" s="1" t="s">
        <v>153</v>
      </c>
      <c r="D73" s="7" t="s">
        <v>34</v>
      </c>
      <c r="E73" s="1" t="s">
        <v>44</v>
      </c>
      <c r="F73" s="1">
        <v>1</v>
      </c>
      <c r="G73" s="1">
        <v>10</v>
      </c>
      <c r="H73" t="str">
        <f>IF(OR(Table13[[#This Row],[Unit]]="W",Table13[[#This Row],[Unit]]="VAR",Table13[[#This Row],[Unit]]="VA",Table13[[#This Row],[Unit]]="Wh"),1000,
IF(OR(Table13[[#This Row],[Unit]]="MW",Table13[[#This Row],[Unit]]="MVAR",Table13[[#This Row],[Unit]]="MVA",Table13[[#This Row],[Unit]]="MWh",Table13[[#This Row],[Unit]]="kV"),0.001,
IF(OR(Table13[[#This Row],[Unit]]="mA",Table13[[#This Row],[Unit]]="mV"),1000,"")))</f>
        <v/>
      </c>
      <c r="J73">
        <f>IF(ISBLANK(Table13[[#This Row],[Scale]]),
IF(Table13[[#This Row],[FIMS Scale]]="","",Table13[[#This Row],[FIMS Scale]]),
IF(Table13[[#This Row],[FIMS Scale]]="",1/Table13[[#This Row],[Scale]],Table13[[#This Row],[FIMS Scale]]/Table13[[#This Row],[Scale]]))</f>
        <v>0.1</v>
      </c>
      <c r="K73" s="7">
        <f>IF(Table13[[#This Row],[Address Original]]&gt;0,Table13[[#This Row],[Address Original]]-40001,"")</f>
        <v>294</v>
      </c>
      <c r="L73">
        <v>40295</v>
      </c>
      <c r="M73" t="s">
        <v>32</v>
      </c>
      <c r="P73" s="5" t="s">
        <v>1997</v>
      </c>
      <c r="Q73" s="15"/>
      <c r="R73" s="15"/>
      <c r="S73" s="15"/>
      <c r="T73" s="15"/>
      <c r="U73" s="15"/>
      <c r="V73" s="15"/>
      <c r="W73" s="15"/>
      <c r="X73" s="15"/>
      <c r="Y73" s="15"/>
      <c r="Z73" s="5"/>
      <c r="AA73" s="12"/>
      <c r="AB73" s="7" t="s">
        <v>2584</v>
      </c>
      <c r="AC73" s="5" t="s">
        <v>645</v>
      </c>
      <c r="AD73" t="s">
        <v>31</v>
      </c>
      <c r="AE73" s="10" t="s">
        <v>154</v>
      </c>
    </row>
    <row r="74" spans="1:31" customFormat="1" ht="15" customHeight="1" x14ac:dyDescent="0.3">
      <c r="A74" s="1" t="s">
        <v>642</v>
      </c>
      <c r="B74" s="1" t="s">
        <v>41</v>
      </c>
      <c r="C74" s="1" t="s">
        <v>643</v>
      </c>
      <c r="D74" s="7" t="s">
        <v>34</v>
      </c>
      <c r="E74" s="1" t="s">
        <v>105</v>
      </c>
      <c r="F74" s="1">
        <v>1</v>
      </c>
      <c r="G74" s="1">
        <v>10</v>
      </c>
      <c r="H74" t="str">
        <f>IF(OR(Table13[[#This Row],[Unit]]="W",Table13[[#This Row],[Unit]]="VAR",Table13[[#This Row],[Unit]]="VA",Table13[[#This Row],[Unit]]="Wh"),1000,
IF(OR(Table13[[#This Row],[Unit]]="MW",Table13[[#This Row],[Unit]]="MVAR",Table13[[#This Row],[Unit]]="MVA",Table13[[#This Row],[Unit]]="MWh",Table13[[#This Row],[Unit]]="kV"),0.001,
IF(OR(Table13[[#This Row],[Unit]]="mA",Table13[[#This Row],[Unit]]="mV"),1000,"")))</f>
        <v/>
      </c>
      <c r="J74">
        <f>IF(ISBLANK(Table13[[#This Row],[Scale]]),
IF(Table13[[#This Row],[FIMS Scale]]="","",Table13[[#This Row],[FIMS Scale]]),
IF(Table13[[#This Row],[FIMS Scale]]="",1/Table13[[#This Row],[Scale]],Table13[[#This Row],[FIMS Scale]]/Table13[[#This Row],[Scale]]))</f>
        <v>0.1</v>
      </c>
      <c r="K74" s="7">
        <f>IF(Table13[[#This Row],[Address Original]]&gt;0,Table13[[#This Row],[Address Original]]-40001,"")</f>
        <v>295</v>
      </c>
      <c r="L74">
        <v>40296</v>
      </c>
      <c r="M74" t="s">
        <v>32</v>
      </c>
      <c r="P74" s="5" t="s">
        <v>1998</v>
      </c>
      <c r="Q74" s="15"/>
      <c r="R74" s="15"/>
      <c r="S74" s="15"/>
      <c r="T74" s="15"/>
      <c r="U74" s="15"/>
      <c r="V74" s="15"/>
      <c r="W74" s="15"/>
      <c r="X74" s="15"/>
      <c r="Y74" s="15"/>
      <c r="Z74" s="5"/>
      <c r="AA74" s="12"/>
      <c r="AB74" s="7" t="s">
        <v>2584</v>
      </c>
      <c r="AC74" s="5" t="s">
        <v>644</v>
      </c>
      <c r="AD74" t="s">
        <v>31</v>
      </c>
      <c r="AE74" s="10" t="s">
        <v>155</v>
      </c>
    </row>
    <row r="75" spans="1:31" customFormat="1" ht="15" customHeight="1" x14ac:dyDescent="0.3">
      <c r="A75" s="1" t="s">
        <v>648</v>
      </c>
      <c r="B75" s="1" t="s">
        <v>41</v>
      </c>
      <c r="C75" s="1" t="s">
        <v>156</v>
      </c>
      <c r="D75" s="7" t="s">
        <v>34</v>
      </c>
      <c r="E75" s="1"/>
      <c r="F75" s="1">
        <v>1</v>
      </c>
      <c r="G75" s="1"/>
      <c r="H75" t="str">
        <f>IF(OR(Table13[[#This Row],[Unit]]="W",Table13[[#This Row],[Unit]]="VAR",Table13[[#This Row],[Unit]]="VA",Table13[[#This Row],[Unit]]="Wh"),1000,
IF(OR(Table13[[#This Row],[Unit]]="MW",Table13[[#This Row],[Unit]]="MVAR",Table13[[#This Row],[Unit]]="MVA",Table13[[#This Row],[Unit]]="MWh",Table13[[#This Row],[Unit]]="kV"),0.001,
IF(OR(Table13[[#This Row],[Unit]]="mA",Table13[[#This Row],[Unit]]="mV"),1000,"")))</f>
        <v/>
      </c>
      <c r="J75" t="str">
        <f>IF(ISBLANK(Table13[[#This Row],[Scale]]),
IF(Table13[[#This Row],[FIMS Scale]]="","",Table13[[#This Row],[FIMS Scale]]),
IF(Table13[[#This Row],[FIMS Scale]]="",1/Table13[[#This Row],[Scale]],Table13[[#This Row],[FIMS Scale]]/Table13[[#This Row],[Scale]]))</f>
        <v/>
      </c>
      <c r="K75" s="7">
        <f>IF(Table13[[#This Row],[Address Original]]&gt;0,Table13[[#This Row],[Address Original]]-40001,"")</f>
        <v>820</v>
      </c>
      <c r="L75">
        <v>40821</v>
      </c>
      <c r="M75" t="s">
        <v>32</v>
      </c>
      <c r="P75" s="5" t="s">
        <v>1999</v>
      </c>
      <c r="Q75" s="15"/>
      <c r="R75" s="15"/>
      <c r="S75" s="15"/>
      <c r="T75" s="15"/>
      <c r="U75" s="15"/>
      <c r="V75" s="15"/>
      <c r="W75" s="15"/>
      <c r="X75" s="15"/>
      <c r="Y75" s="15"/>
      <c r="Z75" s="5"/>
      <c r="AA75" s="12"/>
      <c r="AB75" s="7" t="s">
        <v>2584</v>
      </c>
      <c r="AC75" s="5" t="s">
        <v>653</v>
      </c>
      <c r="AD75" t="s">
        <v>31</v>
      </c>
      <c r="AE75" s="10"/>
    </row>
    <row r="76" spans="1:31" customFormat="1" ht="15" customHeight="1" x14ac:dyDescent="0.3">
      <c r="A76" s="1" t="s">
        <v>649</v>
      </c>
      <c r="B76" s="1" t="s">
        <v>41</v>
      </c>
      <c r="C76" s="1" t="s">
        <v>157</v>
      </c>
      <c r="D76" s="7" t="s">
        <v>34</v>
      </c>
      <c r="E76" s="1" t="s">
        <v>44</v>
      </c>
      <c r="F76" s="1">
        <v>1</v>
      </c>
      <c r="G76" s="1">
        <v>100</v>
      </c>
      <c r="H76" t="str">
        <f>IF(OR(Table13[[#This Row],[Unit]]="W",Table13[[#This Row],[Unit]]="VAR",Table13[[#This Row],[Unit]]="VA",Table13[[#This Row],[Unit]]="Wh"),1000,
IF(OR(Table13[[#This Row],[Unit]]="MW",Table13[[#This Row],[Unit]]="MVAR",Table13[[#This Row],[Unit]]="MVA",Table13[[#This Row],[Unit]]="MWh",Table13[[#This Row],[Unit]]="kV"),0.001,
IF(OR(Table13[[#This Row],[Unit]]="mA",Table13[[#This Row],[Unit]]="mV"),1000,"")))</f>
        <v/>
      </c>
      <c r="J76">
        <f>IF(ISBLANK(Table13[[#This Row],[Scale]]),
IF(Table13[[#This Row],[FIMS Scale]]="","",Table13[[#This Row],[FIMS Scale]]),
IF(Table13[[#This Row],[FIMS Scale]]="",1/Table13[[#This Row],[Scale]],Table13[[#This Row],[FIMS Scale]]/Table13[[#This Row],[Scale]]))</f>
        <v>0.01</v>
      </c>
      <c r="K76" s="7">
        <f>IF(Table13[[#This Row],[Address Original]]&gt;0,Table13[[#This Row],[Address Original]]-40001,"")</f>
        <v>821</v>
      </c>
      <c r="L76">
        <v>40822</v>
      </c>
      <c r="M76" t="s">
        <v>32</v>
      </c>
      <c r="P76" s="5" t="s">
        <v>2000</v>
      </c>
      <c r="Q76" s="15"/>
      <c r="R76" s="15"/>
      <c r="S76" s="15"/>
      <c r="T76" s="15"/>
      <c r="U76" s="15"/>
      <c r="V76" s="15"/>
      <c r="W76" s="15"/>
      <c r="X76" s="15"/>
      <c r="Y76" s="15"/>
      <c r="Z76" s="5"/>
      <c r="AA76" s="5"/>
      <c r="AB76" s="7" t="s">
        <v>2584</v>
      </c>
      <c r="AC76" s="5" t="s">
        <v>654</v>
      </c>
      <c r="AD76" t="s">
        <v>31</v>
      </c>
      <c r="AE76" s="12" t="s">
        <v>158</v>
      </c>
    </row>
    <row r="77" spans="1:31" customFormat="1" ht="15" customHeight="1" x14ac:dyDescent="0.3">
      <c r="A77" s="1" t="s">
        <v>650</v>
      </c>
      <c r="B77" s="1" t="s">
        <v>41</v>
      </c>
      <c r="C77" s="1" t="s">
        <v>159</v>
      </c>
      <c r="D77" s="7" t="s">
        <v>34</v>
      </c>
      <c r="E77" s="1" t="s">
        <v>44</v>
      </c>
      <c r="F77" s="1">
        <v>1</v>
      </c>
      <c r="G77" s="1">
        <v>100</v>
      </c>
      <c r="H77" t="str">
        <f>IF(OR(Table13[[#This Row],[Unit]]="W",Table13[[#This Row],[Unit]]="VAR",Table13[[#This Row],[Unit]]="VA",Table13[[#This Row],[Unit]]="Wh"),1000,
IF(OR(Table13[[#This Row],[Unit]]="MW",Table13[[#This Row],[Unit]]="MVAR",Table13[[#This Row],[Unit]]="MVA",Table13[[#This Row],[Unit]]="MWh",Table13[[#This Row],[Unit]]="kV"),0.001,
IF(OR(Table13[[#This Row],[Unit]]="mA",Table13[[#This Row],[Unit]]="mV"),1000,"")))</f>
        <v/>
      </c>
      <c r="J77">
        <f>IF(ISBLANK(Table13[[#This Row],[Scale]]),
IF(Table13[[#This Row],[FIMS Scale]]="","",Table13[[#This Row],[FIMS Scale]]),
IF(Table13[[#This Row],[FIMS Scale]]="",1/Table13[[#This Row],[Scale]],Table13[[#This Row],[FIMS Scale]]/Table13[[#This Row],[Scale]]))</f>
        <v>0.01</v>
      </c>
      <c r="K77" s="7">
        <f>IF(Table13[[#This Row],[Address Original]]&gt;0,Table13[[#This Row],[Address Original]]-40001,"")</f>
        <v>822</v>
      </c>
      <c r="L77">
        <v>40823</v>
      </c>
      <c r="M77" t="s">
        <v>32</v>
      </c>
      <c r="P77" s="5" t="s">
        <v>2001</v>
      </c>
      <c r="Q77" s="15"/>
      <c r="R77" s="15"/>
      <c r="S77" s="15"/>
      <c r="T77" s="15"/>
      <c r="U77" s="15"/>
      <c r="V77" s="15"/>
      <c r="W77" s="15"/>
      <c r="X77" s="15"/>
      <c r="Y77" s="15"/>
      <c r="Z77" s="5"/>
      <c r="AA77" s="5"/>
      <c r="AB77" s="7" t="s">
        <v>2584</v>
      </c>
      <c r="AC77" s="5" t="s">
        <v>655</v>
      </c>
      <c r="AD77" t="s">
        <v>31</v>
      </c>
      <c r="AE77" s="12" t="s">
        <v>160</v>
      </c>
    </row>
    <row r="78" spans="1:31" customFormat="1" ht="15" customHeight="1" x14ac:dyDescent="0.3">
      <c r="A78" s="1" t="s">
        <v>651</v>
      </c>
      <c r="B78" s="1" t="s">
        <v>41</v>
      </c>
      <c r="C78" s="1" t="s">
        <v>161</v>
      </c>
      <c r="D78" s="7" t="s">
        <v>34</v>
      </c>
      <c r="E78" s="1" t="s">
        <v>44</v>
      </c>
      <c r="F78" s="1">
        <v>1</v>
      </c>
      <c r="G78" s="1">
        <v>100</v>
      </c>
      <c r="H78" t="str">
        <f>IF(OR(Table13[[#This Row],[Unit]]="W",Table13[[#This Row],[Unit]]="VAR",Table13[[#This Row],[Unit]]="VA",Table13[[#This Row],[Unit]]="Wh"),1000,
IF(OR(Table13[[#This Row],[Unit]]="MW",Table13[[#This Row],[Unit]]="MVAR",Table13[[#This Row],[Unit]]="MVA",Table13[[#This Row],[Unit]]="MWh",Table13[[#This Row],[Unit]]="kV"),0.001,
IF(OR(Table13[[#This Row],[Unit]]="mA",Table13[[#This Row],[Unit]]="mV"),1000,"")))</f>
        <v/>
      </c>
      <c r="J78">
        <f>IF(ISBLANK(Table13[[#This Row],[Scale]]),
IF(Table13[[#This Row],[FIMS Scale]]="","",Table13[[#This Row],[FIMS Scale]]),
IF(Table13[[#This Row],[FIMS Scale]]="",1/Table13[[#This Row],[Scale]],Table13[[#This Row],[FIMS Scale]]/Table13[[#This Row],[Scale]]))</f>
        <v>0.01</v>
      </c>
      <c r="K78" s="7">
        <f>IF(Table13[[#This Row],[Address Original]]&gt;0,Table13[[#This Row],[Address Original]]-40001,"")</f>
        <v>823</v>
      </c>
      <c r="L78">
        <v>40824</v>
      </c>
      <c r="M78" t="s">
        <v>32</v>
      </c>
      <c r="P78" s="5" t="s">
        <v>2002</v>
      </c>
      <c r="Q78" s="15"/>
      <c r="R78" s="15"/>
      <c r="S78" s="15"/>
      <c r="T78" s="15"/>
      <c r="U78" s="15"/>
      <c r="V78" s="15"/>
      <c r="W78" s="15"/>
      <c r="X78" s="15"/>
      <c r="Y78" s="15"/>
      <c r="Z78" s="5"/>
      <c r="AA78" s="5"/>
      <c r="AB78" s="7" t="s">
        <v>2584</v>
      </c>
      <c r="AC78" s="5" t="s">
        <v>656</v>
      </c>
      <c r="AD78" t="s">
        <v>31</v>
      </c>
      <c r="AE78" s="12" t="s">
        <v>162</v>
      </c>
    </row>
    <row r="79" spans="1:31" customFormat="1" ht="15" customHeight="1" x14ac:dyDescent="0.3">
      <c r="A79" s="1" t="s">
        <v>652</v>
      </c>
      <c r="B79" s="1" t="s">
        <v>41</v>
      </c>
      <c r="C79" s="1" t="s">
        <v>163</v>
      </c>
      <c r="D79" s="7" t="s">
        <v>34</v>
      </c>
      <c r="E79" s="1" t="s">
        <v>44</v>
      </c>
      <c r="F79" s="1">
        <v>1</v>
      </c>
      <c r="G79" s="1">
        <v>100</v>
      </c>
      <c r="H79" t="str">
        <f>IF(OR(Table13[[#This Row],[Unit]]="W",Table13[[#This Row],[Unit]]="VAR",Table13[[#This Row],[Unit]]="VA",Table13[[#This Row],[Unit]]="Wh"),1000,
IF(OR(Table13[[#This Row],[Unit]]="MW",Table13[[#This Row],[Unit]]="MVAR",Table13[[#This Row],[Unit]]="MVA",Table13[[#This Row],[Unit]]="MWh",Table13[[#This Row],[Unit]]="kV"),0.001,
IF(OR(Table13[[#This Row],[Unit]]="mA",Table13[[#This Row],[Unit]]="mV"),1000,"")))</f>
        <v/>
      </c>
      <c r="J79">
        <f>IF(ISBLANK(Table13[[#This Row],[Scale]]),
IF(Table13[[#This Row],[FIMS Scale]]="","",Table13[[#This Row],[FIMS Scale]]),
IF(Table13[[#This Row],[FIMS Scale]]="",1/Table13[[#This Row],[Scale]],Table13[[#This Row],[FIMS Scale]]/Table13[[#This Row],[Scale]]))</f>
        <v>0.01</v>
      </c>
      <c r="K79" s="7">
        <f>IF(Table13[[#This Row],[Address Original]]&gt;0,Table13[[#This Row],[Address Original]]-40001,"")</f>
        <v>824</v>
      </c>
      <c r="L79">
        <v>40825</v>
      </c>
      <c r="M79" t="s">
        <v>32</v>
      </c>
      <c r="P79" s="5" t="s">
        <v>2003</v>
      </c>
      <c r="Q79" s="15"/>
      <c r="R79" s="15"/>
      <c r="S79" s="15"/>
      <c r="T79" s="15"/>
      <c r="U79" s="15"/>
      <c r="V79" s="15"/>
      <c r="W79" s="15"/>
      <c r="X79" s="15"/>
      <c r="Y79" s="15"/>
      <c r="Z79" s="5"/>
      <c r="AA79" s="5"/>
      <c r="AB79" s="7" t="s">
        <v>2584</v>
      </c>
      <c r="AC79" s="5" t="s">
        <v>657</v>
      </c>
      <c r="AD79" t="s">
        <v>31</v>
      </c>
      <c r="AE79" s="12" t="s">
        <v>164</v>
      </c>
    </row>
    <row r="80" spans="1:31" customFormat="1" ht="15" customHeight="1" x14ac:dyDescent="0.3">
      <c r="A80" s="1" t="s">
        <v>663</v>
      </c>
      <c r="B80" s="1" t="s">
        <v>41</v>
      </c>
      <c r="C80" s="1" t="s">
        <v>165</v>
      </c>
      <c r="D80" s="7" t="s">
        <v>34</v>
      </c>
      <c r="E80" s="1" t="s">
        <v>44</v>
      </c>
      <c r="F80" s="1">
        <v>1</v>
      </c>
      <c r="G80" s="1">
        <v>10</v>
      </c>
      <c r="H80" t="str">
        <f>IF(OR(Table13[[#This Row],[Unit]]="W",Table13[[#This Row],[Unit]]="VAR",Table13[[#This Row],[Unit]]="VA",Table13[[#This Row],[Unit]]="Wh"),1000,
IF(OR(Table13[[#This Row],[Unit]]="MW",Table13[[#This Row],[Unit]]="MVAR",Table13[[#This Row],[Unit]]="MVA",Table13[[#This Row],[Unit]]="MWh",Table13[[#This Row],[Unit]]="kV"),0.001,
IF(OR(Table13[[#This Row],[Unit]]="mA",Table13[[#This Row],[Unit]]="mV"),1000,"")))</f>
        <v/>
      </c>
      <c r="J80">
        <f>IF(ISBLANK(Table13[[#This Row],[Scale]]),
IF(Table13[[#This Row],[FIMS Scale]]="","",Table13[[#This Row],[FIMS Scale]]),
IF(Table13[[#This Row],[FIMS Scale]]="",1/Table13[[#This Row],[Scale]],Table13[[#This Row],[FIMS Scale]]/Table13[[#This Row],[Scale]]))</f>
        <v>0.1</v>
      </c>
      <c r="K80" s="7">
        <f>IF(Table13[[#This Row],[Address Original]]&gt;0,Table13[[#This Row],[Address Original]]-40001,"")</f>
        <v>825</v>
      </c>
      <c r="L80">
        <v>40826</v>
      </c>
      <c r="M80" t="s">
        <v>32</v>
      </c>
      <c r="P80" s="5" t="s">
        <v>2004</v>
      </c>
      <c r="Q80" s="15"/>
      <c r="R80" s="15"/>
      <c r="S80" s="15"/>
      <c r="T80" s="15"/>
      <c r="U80" s="15"/>
      <c r="V80" s="15"/>
      <c r="W80" s="15"/>
      <c r="X80" s="15"/>
      <c r="Y80" s="15"/>
      <c r="Z80" s="5"/>
      <c r="AA80" s="5"/>
      <c r="AB80" s="7" t="s">
        <v>2584</v>
      </c>
      <c r="AC80" s="5" t="s">
        <v>658</v>
      </c>
      <c r="AD80" t="s">
        <v>31</v>
      </c>
      <c r="AE80" s="12" t="s">
        <v>166</v>
      </c>
    </row>
    <row r="81" spans="1:38" customFormat="1" ht="15" customHeight="1" x14ac:dyDescent="0.3">
      <c r="A81" s="1" t="s">
        <v>664</v>
      </c>
      <c r="B81" s="1" t="s">
        <v>41</v>
      </c>
      <c r="C81" s="1" t="s">
        <v>168</v>
      </c>
      <c r="D81" s="7" t="s">
        <v>34</v>
      </c>
      <c r="E81" s="1" t="s">
        <v>170</v>
      </c>
      <c r="F81" s="1">
        <v>1</v>
      </c>
      <c r="G81" s="1">
        <v>10</v>
      </c>
      <c r="H81" t="str">
        <f>IF(OR(Table13[[#This Row],[Unit]]="W",Table13[[#This Row],[Unit]]="VAR",Table13[[#This Row],[Unit]]="VA",Table13[[#This Row],[Unit]]="Wh"),1000,
IF(OR(Table13[[#This Row],[Unit]]="MW",Table13[[#This Row],[Unit]]="MVAR",Table13[[#This Row],[Unit]]="MVA",Table13[[#This Row],[Unit]]="MWh",Table13[[#This Row],[Unit]]="kV"),0.001,
IF(OR(Table13[[#This Row],[Unit]]="mA",Table13[[#This Row],[Unit]]="mV"),1000,"")))</f>
        <v/>
      </c>
      <c r="J81">
        <f>IF(ISBLANK(Table13[[#This Row],[Scale]]),
IF(Table13[[#This Row],[FIMS Scale]]="","",Table13[[#This Row],[FIMS Scale]]),
IF(Table13[[#This Row],[FIMS Scale]]="",1/Table13[[#This Row],[Scale]],Table13[[#This Row],[FIMS Scale]]/Table13[[#This Row],[Scale]]))</f>
        <v>0.1</v>
      </c>
      <c r="K81" s="7">
        <f>IF(Table13[[#This Row],[Address Original]]&gt;0,Table13[[#This Row],[Address Original]]-40001,"")</f>
        <v>827</v>
      </c>
      <c r="L81">
        <v>40828</v>
      </c>
      <c r="M81" t="s">
        <v>32</v>
      </c>
      <c r="P81" s="5" t="s">
        <v>2005</v>
      </c>
      <c r="Q81" s="15"/>
      <c r="R81" s="15"/>
      <c r="S81" s="15"/>
      <c r="T81" s="15"/>
      <c r="U81" s="15"/>
      <c r="V81" s="15"/>
      <c r="W81" s="15"/>
      <c r="X81" s="15"/>
      <c r="Y81" s="15"/>
      <c r="Z81" s="5"/>
      <c r="AA81" s="5"/>
      <c r="AB81" s="7" t="s">
        <v>2584</v>
      </c>
      <c r="AC81" s="5" t="s">
        <v>659</v>
      </c>
      <c r="AD81" t="s">
        <v>31</v>
      </c>
      <c r="AE81" s="12" t="s">
        <v>167</v>
      </c>
    </row>
    <row r="82" spans="1:38" customFormat="1" ht="15" customHeight="1" x14ac:dyDescent="0.3">
      <c r="A82" s="1" t="s">
        <v>665</v>
      </c>
      <c r="B82" s="1" t="s">
        <v>41</v>
      </c>
      <c r="C82" s="1" t="s">
        <v>169</v>
      </c>
      <c r="D82" s="7" t="s">
        <v>34</v>
      </c>
      <c r="E82" s="1" t="s">
        <v>170</v>
      </c>
      <c r="F82" s="1">
        <v>1</v>
      </c>
      <c r="G82" s="1">
        <v>10</v>
      </c>
      <c r="H82" t="str">
        <f>IF(OR(Table13[[#This Row],[Unit]]="W",Table13[[#This Row],[Unit]]="VAR",Table13[[#This Row],[Unit]]="VA",Table13[[#This Row],[Unit]]="Wh"),1000,
IF(OR(Table13[[#This Row],[Unit]]="MW",Table13[[#This Row],[Unit]]="MVAR",Table13[[#This Row],[Unit]]="MVA",Table13[[#This Row],[Unit]]="MWh",Table13[[#This Row],[Unit]]="kV"),0.001,
IF(OR(Table13[[#This Row],[Unit]]="mA",Table13[[#This Row],[Unit]]="mV"),1000,"")))</f>
        <v/>
      </c>
      <c r="J82">
        <f>IF(ISBLANK(Table13[[#This Row],[Scale]]),
IF(Table13[[#This Row],[FIMS Scale]]="","",Table13[[#This Row],[FIMS Scale]]),
IF(Table13[[#This Row],[FIMS Scale]]="",1/Table13[[#This Row],[Scale]],Table13[[#This Row],[FIMS Scale]]/Table13[[#This Row],[Scale]]))</f>
        <v>0.1</v>
      </c>
      <c r="K82" s="7">
        <f>IF(Table13[[#This Row],[Address Original]]&gt;0,Table13[[#This Row],[Address Original]]-40001,"")</f>
        <v>828</v>
      </c>
      <c r="L82">
        <v>40829</v>
      </c>
      <c r="M82" t="s">
        <v>32</v>
      </c>
      <c r="P82" s="5" t="s">
        <v>2006</v>
      </c>
      <c r="Q82" s="15"/>
      <c r="R82" s="15"/>
      <c r="S82" s="15"/>
      <c r="T82" s="15"/>
      <c r="U82" s="15"/>
      <c r="V82" s="15"/>
      <c r="W82" s="15"/>
      <c r="X82" s="15"/>
      <c r="Y82" s="15"/>
      <c r="Z82" s="5"/>
      <c r="AA82" s="5"/>
      <c r="AB82" s="7" t="s">
        <v>2584</v>
      </c>
      <c r="AC82" s="5" t="s">
        <v>660</v>
      </c>
      <c r="AD82" t="s">
        <v>31</v>
      </c>
      <c r="AE82" s="12" t="s">
        <v>171</v>
      </c>
    </row>
    <row r="83" spans="1:38" ht="15" customHeight="1" x14ac:dyDescent="0.3">
      <c r="A83" s="1" t="s">
        <v>666</v>
      </c>
      <c r="B83" s="1" t="s">
        <v>41</v>
      </c>
      <c r="C83" s="1" t="s">
        <v>172</v>
      </c>
      <c r="D83" t="s">
        <v>34</v>
      </c>
      <c r="F83" s="1">
        <v>1</v>
      </c>
      <c r="K83" s="7">
        <f>IF(Table13[[#This Row],[Address Original]]&gt;0,Table13[[#This Row],[Address Original]]-40001,"")</f>
        <v>818</v>
      </c>
      <c r="L83" s="1">
        <v>40819</v>
      </c>
      <c r="M83" s="1" t="s">
        <v>32</v>
      </c>
      <c r="O83" s="1"/>
      <c r="P83" s="5" t="s">
        <v>2007</v>
      </c>
      <c r="Y83" s="15"/>
      <c r="Z83" s="5"/>
      <c r="AA83" s="5"/>
      <c r="AB83" s="7" t="s">
        <v>2584</v>
      </c>
      <c r="AC83" s="5" t="s">
        <v>661</v>
      </c>
      <c r="AD83" t="s">
        <v>31</v>
      </c>
      <c r="AE83" s="12" t="s">
        <v>173</v>
      </c>
      <c r="AL83"/>
    </row>
    <row r="84" spans="1:38" ht="15" customHeight="1" x14ac:dyDescent="0.3">
      <c r="A84" s="1" t="s">
        <v>667</v>
      </c>
      <c r="B84" s="1" t="s">
        <v>41</v>
      </c>
      <c r="C84" s="1" t="s">
        <v>174</v>
      </c>
      <c r="D84" t="s">
        <v>34</v>
      </c>
      <c r="F84" s="1">
        <v>1</v>
      </c>
      <c r="H8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84" s="1" t="str">
        <f>IF(ISBLANK(Table13[[#This Row],[Scale]]),
IF(Table13[[#This Row],[FIMS Scale]]="","",Table13[[#This Row],[FIMS Scale]]),
IF(Table13[[#This Row],[FIMS Scale]]="",1/Table13[[#This Row],[Scale]],Table13[[#This Row],[FIMS Scale]]/Table13[[#This Row],[Scale]]))</f>
        <v/>
      </c>
      <c r="K84" s="7">
        <f>IF(Table13[[#This Row],[Address Original]]&gt;0,Table13[[#This Row],[Address Original]]-40001,"")</f>
        <v>819</v>
      </c>
      <c r="L84" s="1">
        <v>40820</v>
      </c>
      <c r="M84" s="1" t="s">
        <v>32</v>
      </c>
      <c r="O84" s="1"/>
      <c r="P84" s="5" t="s">
        <v>2008</v>
      </c>
      <c r="Y84" s="15"/>
      <c r="Z84" s="5"/>
      <c r="AA84" s="5"/>
      <c r="AB84" s="7" t="s">
        <v>2584</v>
      </c>
      <c r="AC84" s="5" t="s">
        <v>662</v>
      </c>
      <c r="AD84" s="1" t="s">
        <v>31</v>
      </c>
      <c r="AE84" s="12" t="s">
        <v>175</v>
      </c>
      <c r="AL84"/>
    </row>
    <row r="85" spans="1:38" ht="15" customHeight="1" x14ac:dyDescent="0.3">
      <c r="A85" s="1" t="s">
        <v>668</v>
      </c>
      <c r="B85" s="1" t="s">
        <v>41</v>
      </c>
      <c r="C85" s="1" t="s">
        <v>177</v>
      </c>
      <c r="D85" t="s">
        <v>34</v>
      </c>
      <c r="F85" s="1">
        <v>1</v>
      </c>
      <c r="H8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85" s="1" t="str">
        <f>IF(ISBLANK(Table13[[#This Row],[Scale]]),
IF(Table13[[#This Row],[FIMS Scale]]="","",Table13[[#This Row],[FIMS Scale]]),
IF(Table13[[#This Row],[FIMS Scale]]="",1/Table13[[#This Row],[Scale]],Table13[[#This Row],[FIMS Scale]]/Table13[[#This Row],[Scale]]))</f>
        <v/>
      </c>
      <c r="K85" s="7">
        <f>IF(Table13[[#This Row],[Address Original]]&gt;0,Table13[[#This Row],[Address Original]]-40001,"")</f>
        <v>540</v>
      </c>
      <c r="L85" s="1">
        <v>40541</v>
      </c>
      <c r="M85" s="1" t="s">
        <v>32</v>
      </c>
      <c r="O85" s="1"/>
      <c r="P85" s="5" t="s">
        <v>2009</v>
      </c>
      <c r="Y85" s="15"/>
      <c r="Z85" s="5"/>
      <c r="AA85" s="12"/>
      <c r="AB85" s="7" t="s">
        <v>2584</v>
      </c>
      <c r="AC85" s="5" t="s">
        <v>679</v>
      </c>
      <c r="AD85" s="1" t="s">
        <v>31</v>
      </c>
      <c r="AE85" s="6" t="s">
        <v>2590</v>
      </c>
      <c r="AL85"/>
    </row>
    <row r="86" spans="1:38" ht="15" customHeight="1" x14ac:dyDescent="0.3">
      <c r="A86" s="1" t="s">
        <v>670</v>
      </c>
      <c r="B86" s="1" t="s">
        <v>41</v>
      </c>
      <c r="C86" s="1" t="s">
        <v>176</v>
      </c>
      <c r="D86" t="s">
        <v>34</v>
      </c>
      <c r="E86" s="1" t="s">
        <v>44</v>
      </c>
      <c r="F86" s="1">
        <v>1</v>
      </c>
      <c r="G86" s="1">
        <v>10</v>
      </c>
      <c r="H8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86" s="1">
        <f>IF(ISBLANK(Table13[[#This Row],[Scale]]),
IF(Table13[[#This Row],[FIMS Scale]]="","",Table13[[#This Row],[FIMS Scale]]),
IF(Table13[[#This Row],[FIMS Scale]]="",1/Table13[[#This Row],[Scale]],Table13[[#This Row],[FIMS Scale]]/Table13[[#This Row],[Scale]]))</f>
        <v>0.1</v>
      </c>
      <c r="K86" s="7">
        <f>IF(Table13[[#This Row],[Address Original]]&gt;0,Table13[[#This Row],[Address Original]]-40001,"")</f>
        <v>541</v>
      </c>
      <c r="L86" s="1">
        <v>40542</v>
      </c>
      <c r="M86" s="1" t="s">
        <v>32</v>
      </c>
      <c r="O86" s="1"/>
      <c r="P86" s="5" t="s">
        <v>2010</v>
      </c>
      <c r="Y86" s="15"/>
      <c r="Z86" s="5"/>
      <c r="AA86" s="12"/>
      <c r="AB86" s="7" t="s">
        <v>2584</v>
      </c>
      <c r="AC86" s="5" t="s">
        <v>680</v>
      </c>
      <c r="AD86" s="1" t="s">
        <v>31</v>
      </c>
      <c r="AE86" s="12" t="s">
        <v>178</v>
      </c>
      <c r="AL86"/>
    </row>
    <row r="87" spans="1:38" ht="15" customHeight="1" x14ac:dyDescent="0.3">
      <c r="A87" s="1" t="s">
        <v>671</v>
      </c>
      <c r="B87" s="1" t="s">
        <v>41</v>
      </c>
      <c r="C87" s="1" t="s">
        <v>180</v>
      </c>
      <c r="D87" t="s">
        <v>34</v>
      </c>
      <c r="E87" s="1" t="s">
        <v>44</v>
      </c>
      <c r="F87" s="1">
        <v>1</v>
      </c>
      <c r="G87" s="1">
        <v>10</v>
      </c>
      <c r="H8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87" s="1">
        <f>IF(ISBLANK(Table13[[#This Row],[Scale]]),
IF(Table13[[#This Row],[FIMS Scale]]="","",Table13[[#This Row],[FIMS Scale]]),
IF(Table13[[#This Row],[FIMS Scale]]="",1/Table13[[#This Row],[Scale]],Table13[[#This Row],[FIMS Scale]]/Table13[[#This Row],[Scale]]))</f>
        <v>0.1</v>
      </c>
      <c r="K87" s="7">
        <f>IF(Table13[[#This Row],[Address Original]]&gt;0,Table13[[#This Row],[Address Original]]-40001,"")</f>
        <v>543</v>
      </c>
      <c r="L87" s="1">
        <v>40544</v>
      </c>
      <c r="M87" s="1" t="s">
        <v>32</v>
      </c>
      <c r="O87" s="1"/>
      <c r="P87" s="5" t="s">
        <v>2011</v>
      </c>
      <c r="Y87" s="15"/>
      <c r="Z87" s="5"/>
      <c r="AA87" s="12"/>
      <c r="AB87" s="7" t="s">
        <v>2584</v>
      </c>
      <c r="AC87" s="5" t="s">
        <v>681</v>
      </c>
      <c r="AD87" s="1" t="s">
        <v>31</v>
      </c>
      <c r="AE87" s="12" t="s">
        <v>179</v>
      </c>
      <c r="AL87"/>
    </row>
    <row r="88" spans="1:38" ht="15" customHeight="1" x14ac:dyDescent="0.3">
      <c r="A88" s="1" t="s">
        <v>672</v>
      </c>
      <c r="B88" s="1" t="s">
        <v>41</v>
      </c>
      <c r="C88" s="1" t="s">
        <v>181</v>
      </c>
      <c r="D88" t="s">
        <v>34</v>
      </c>
      <c r="E88" s="1" t="s">
        <v>182</v>
      </c>
      <c r="F88" s="1">
        <v>1</v>
      </c>
      <c r="G88" s="1">
        <v>10</v>
      </c>
      <c r="H8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88" s="1">
        <f>IF(ISBLANK(Table13[[#This Row],[Scale]]),
IF(Table13[[#This Row],[FIMS Scale]]="","",Table13[[#This Row],[FIMS Scale]]),
IF(Table13[[#This Row],[FIMS Scale]]="",1/Table13[[#This Row],[Scale]],Table13[[#This Row],[FIMS Scale]]/Table13[[#This Row],[Scale]]))</f>
        <v>0.1</v>
      </c>
      <c r="K88" s="7">
        <f>IF(Table13[[#This Row],[Address Original]]&gt;0,Table13[[#This Row],[Address Original]]-40001,"")</f>
        <v>545</v>
      </c>
      <c r="L88" s="1">
        <v>40546</v>
      </c>
      <c r="M88" s="1" t="s">
        <v>32</v>
      </c>
      <c r="O88" s="1"/>
      <c r="P88" s="5" t="s">
        <v>2012</v>
      </c>
      <c r="Y88" s="15"/>
      <c r="Z88" s="5"/>
      <c r="AA88" s="12"/>
      <c r="AB88" s="7" t="s">
        <v>2584</v>
      </c>
      <c r="AC88" s="5" t="s">
        <v>682</v>
      </c>
      <c r="AD88" s="1" t="s">
        <v>31</v>
      </c>
      <c r="AE88" s="12" t="s">
        <v>183</v>
      </c>
      <c r="AL88"/>
    </row>
    <row r="89" spans="1:38" ht="15" customHeight="1" x14ac:dyDescent="0.3">
      <c r="A89" s="1" t="s">
        <v>673</v>
      </c>
      <c r="B89" s="1" t="s">
        <v>41</v>
      </c>
      <c r="C89" s="1" t="s">
        <v>184</v>
      </c>
      <c r="D89" s="1" t="s">
        <v>34</v>
      </c>
      <c r="E89" s="1" t="s">
        <v>182</v>
      </c>
      <c r="F89" s="1">
        <v>1</v>
      </c>
      <c r="G89" s="1">
        <v>10</v>
      </c>
      <c r="J89" s="1">
        <f>IF(ISBLANK(Table13[[#This Row],[Scale]]),
IF(Table13[[#This Row],[FIMS Scale]]="","",Table13[[#This Row],[FIMS Scale]]),
IF(Table13[[#This Row],[FIMS Scale]]="",1/Table13[[#This Row],[Scale]],Table13[[#This Row],[FIMS Scale]]/Table13[[#This Row],[Scale]]))</f>
        <v>0.1</v>
      </c>
      <c r="K89" s="7">
        <f>IF(Table13[[#This Row],[Address Original]]&gt;0,Table13[[#This Row],[Address Original]]-40001,"")</f>
        <v>546</v>
      </c>
      <c r="L89" s="1">
        <v>40547</v>
      </c>
      <c r="M89" s="1" t="s">
        <v>32</v>
      </c>
      <c r="O89" s="1"/>
      <c r="P89" s="5" t="s">
        <v>2013</v>
      </c>
      <c r="Y89" s="15"/>
      <c r="Z89" s="5"/>
      <c r="AA89" s="12"/>
      <c r="AB89" s="7" t="s">
        <v>2584</v>
      </c>
      <c r="AC89" s="5" t="s">
        <v>683</v>
      </c>
      <c r="AD89" s="1" t="s">
        <v>31</v>
      </c>
      <c r="AE89" s="12" t="s">
        <v>185</v>
      </c>
      <c r="AL89"/>
    </row>
    <row r="90" spans="1:38" ht="15" customHeight="1" x14ac:dyDescent="0.3">
      <c r="A90" s="1" t="s">
        <v>674</v>
      </c>
      <c r="B90" s="1" t="s">
        <v>41</v>
      </c>
      <c r="C90" s="1" t="s">
        <v>186</v>
      </c>
      <c r="D90" s="1" t="s">
        <v>34</v>
      </c>
      <c r="F90" s="1">
        <v>1</v>
      </c>
      <c r="G90" s="1">
        <v>100</v>
      </c>
      <c r="H9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0" s="1">
        <f>IF(ISBLANK(Table13[[#This Row],[Scale]]),
IF(Table13[[#This Row],[FIMS Scale]]="","",Table13[[#This Row],[FIMS Scale]]),
IF(Table13[[#This Row],[FIMS Scale]]="",1/Table13[[#This Row],[Scale]],Table13[[#This Row],[FIMS Scale]]/Table13[[#This Row],[Scale]]))</f>
        <v>0.01</v>
      </c>
      <c r="K90" s="7">
        <f>IF(Table13[[#This Row],[Address Original]]&gt;0,Table13[[#This Row],[Address Original]]-40001,"")</f>
        <v>549</v>
      </c>
      <c r="L90" s="1">
        <v>40550</v>
      </c>
      <c r="M90" s="1" t="s">
        <v>32</v>
      </c>
      <c r="O90" s="1"/>
      <c r="P90" s="5" t="s">
        <v>2014</v>
      </c>
      <c r="Y90" s="15"/>
      <c r="Z90" s="5"/>
      <c r="AA90" s="12"/>
      <c r="AB90" s="7" t="s">
        <v>2584</v>
      </c>
      <c r="AC90" s="5" t="s">
        <v>684</v>
      </c>
      <c r="AD90" s="1" t="s">
        <v>31</v>
      </c>
      <c r="AE90" s="12" t="s">
        <v>189</v>
      </c>
      <c r="AL90"/>
    </row>
    <row r="91" spans="1:38" ht="15" customHeight="1" x14ac:dyDescent="0.3">
      <c r="A91" s="1" t="s">
        <v>675</v>
      </c>
      <c r="B91" s="1" t="s">
        <v>41</v>
      </c>
      <c r="C91" s="1" t="s">
        <v>188</v>
      </c>
      <c r="D91" t="s">
        <v>34</v>
      </c>
      <c r="E91" s="1" t="s">
        <v>44</v>
      </c>
      <c r="F91" s="1">
        <v>1</v>
      </c>
      <c r="G91" s="1">
        <v>10</v>
      </c>
      <c r="H9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1" s="1">
        <f>IF(ISBLANK(Table13[[#This Row],[Scale]]),
IF(Table13[[#This Row],[FIMS Scale]]="","",Table13[[#This Row],[FIMS Scale]]),
IF(Table13[[#This Row],[FIMS Scale]]="",1/Table13[[#This Row],[Scale]],Table13[[#This Row],[FIMS Scale]]/Table13[[#This Row],[Scale]]))</f>
        <v>0.1</v>
      </c>
      <c r="K91" s="7">
        <f>IF(Table13[[#This Row],[Address Original]]&gt;0,Table13[[#This Row],[Address Original]]-40001,"")</f>
        <v>542</v>
      </c>
      <c r="L91" s="1">
        <v>40543</v>
      </c>
      <c r="M91" s="1" t="s">
        <v>32</v>
      </c>
      <c r="O91" s="1"/>
      <c r="P91" s="5" t="s">
        <v>2015</v>
      </c>
      <c r="Y91" s="15"/>
      <c r="Z91" s="5"/>
      <c r="AA91" s="12"/>
      <c r="AB91" s="7" t="s">
        <v>2584</v>
      </c>
      <c r="AC91" s="5" t="s">
        <v>685</v>
      </c>
      <c r="AD91" s="1" t="s">
        <v>31</v>
      </c>
      <c r="AE91" s="12" t="s">
        <v>187</v>
      </c>
      <c r="AL91"/>
    </row>
    <row r="92" spans="1:38" ht="15" customHeight="1" x14ac:dyDescent="0.3">
      <c r="A92" s="1" t="s">
        <v>676</v>
      </c>
      <c r="B92" s="1" t="s">
        <v>41</v>
      </c>
      <c r="C92" s="1" t="s">
        <v>190</v>
      </c>
      <c r="D92" t="s">
        <v>34</v>
      </c>
      <c r="E92" s="1" t="s">
        <v>44</v>
      </c>
      <c r="F92" s="1">
        <v>1</v>
      </c>
      <c r="G92" s="1">
        <v>10</v>
      </c>
      <c r="H9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2" s="1">
        <f>IF(ISBLANK(Table13[[#This Row],[Scale]]),
IF(Table13[[#This Row],[FIMS Scale]]="","",Table13[[#This Row],[FIMS Scale]]),
IF(Table13[[#This Row],[FIMS Scale]]="",1/Table13[[#This Row],[Scale]],Table13[[#This Row],[FIMS Scale]]/Table13[[#This Row],[Scale]]))</f>
        <v>0.1</v>
      </c>
      <c r="K92" s="7">
        <f>IF(Table13[[#This Row],[Address Original]]&gt;0,Table13[[#This Row],[Address Original]]-40001,"")</f>
        <v>544</v>
      </c>
      <c r="L92" s="1">
        <v>40545</v>
      </c>
      <c r="M92" s="1" t="s">
        <v>32</v>
      </c>
      <c r="O92" s="1"/>
      <c r="P92" s="5" t="s">
        <v>2016</v>
      </c>
      <c r="Y92" s="15"/>
      <c r="Z92" s="5"/>
      <c r="AA92" s="12"/>
      <c r="AB92" s="7" t="s">
        <v>2584</v>
      </c>
      <c r="AC92" s="5" t="s">
        <v>686</v>
      </c>
      <c r="AD92" s="1" t="s">
        <v>31</v>
      </c>
      <c r="AE92" s="12" t="s">
        <v>179</v>
      </c>
      <c r="AL92"/>
    </row>
    <row r="93" spans="1:38" ht="15" customHeight="1" x14ac:dyDescent="0.3">
      <c r="A93" s="1" t="s">
        <v>677</v>
      </c>
      <c r="B93" s="1" t="s">
        <v>41</v>
      </c>
      <c r="C93" s="1" t="s">
        <v>191</v>
      </c>
      <c r="D93" t="s">
        <v>34</v>
      </c>
      <c r="F93" s="1">
        <v>1</v>
      </c>
      <c r="G93" s="1">
        <v>10</v>
      </c>
      <c r="H9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3" s="1">
        <f>IF(ISBLANK(Table13[[#This Row],[Scale]]),
IF(Table13[[#This Row],[FIMS Scale]]="","",Table13[[#This Row],[FIMS Scale]]),
IF(Table13[[#This Row],[FIMS Scale]]="",1/Table13[[#This Row],[Scale]],Table13[[#This Row],[FIMS Scale]]/Table13[[#This Row],[Scale]]))</f>
        <v>0.1</v>
      </c>
      <c r="K93" s="7">
        <f>IF(Table13[[#This Row],[Address Original]]&gt;0,Table13[[#This Row],[Address Original]]-40001,"")</f>
        <v>547</v>
      </c>
      <c r="L93" s="1">
        <v>40548</v>
      </c>
      <c r="M93" s="1" t="s">
        <v>32</v>
      </c>
      <c r="O93" s="1"/>
      <c r="P93" s="5" t="s">
        <v>2017</v>
      </c>
      <c r="Y93" s="15"/>
      <c r="Z93" s="5"/>
      <c r="AA93" s="12"/>
      <c r="AB93" s="7" t="s">
        <v>2584</v>
      </c>
      <c r="AC93" s="5" t="s">
        <v>687</v>
      </c>
      <c r="AD93" s="1" t="s">
        <v>31</v>
      </c>
      <c r="AE93" s="12" t="s">
        <v>192</v>
      </c>
      <c r="AL93"/>
    </row>
    <row r="94" spans="1:38" ht="15" customHeight="1" x14ac:dyDescent="0.3">
      <c r="A94" s="1" t="s">
        <v>678</v>
      </c>
      <c r="B94" s="1" t="s">
        <v>41</v>
      </c>
      <c r="C94" s="1" t="s">
        <v>193</v>
      </c>
      <c r="D94" s="1" t="s">
        <v>34</v>
      </c>
      <c r="E94" s="1" t="s">
        <v>182</v>
      </c>
      <c r="F94" s="1">
        <v>1</v>
      </c>
      <c r="G94" s="1">
        <v>10</v>
      </c>
      <c r="J94" s="1">
        <f>IF(ISBLANK(Table13[[#This Row],[Scale]]),
IF(Table13[[#This Row],[FIMS Scale]]="","",Table13[[#This Row],[FIMS Scale]]),
IF(Table13[[#This Row],[FIMS Scale]]="",1/Table13[[#This Row],[Scale]],Table13[[#This Row],[FIMS Scale]]/Table13[[#This Row],[Scale]]))</f>
        <v>0.1</v>
      </c>
      <c r="K94" s="7">
        <f>IF(Table13[[#This Row],[Address Original]]&gt;0,Table13[[#This Row],[Address Original]]-40001,"")</f>
        <v>548</v>
      </c>
      <c r="L94" s="1">
        <v>40549</v>
      </c>
      <c r="M94" s="1" t="s">
        <v>32</v>
      </c>
      <c r="O94" s="1"/>
      <c r="P94" s="5" t="s">
        <v>2018</v>
      </c>
      <c r="Y94" s="15"/>
      <c r="Z94" s="5"/>
      <c r="AA94" s="12"/>
      <c r="AB94" s="7" t="s">
        <v>2584</v>
      </c>
      <c r="AC94" s="5" t="s">
        <v>688</v>
      </c>
      <c r="AD94" s="1" t="s">
        <v>31</v>
      </c>
      <c r="AE94" s="12" t="s">
        <v>185</v>
      </c>
      <c r="AL94"/>
    </row>
    <row r="95" spans="1:38" ht="15" customHeight="1" x14ac:dyDescent="0.3">
      <c r="A95" s="1" t="s">
        <v>689</v>
      </c>
      <c r="B95" s="1" t="s">
        <v>41</v>
      </c>
      <c r="C95" s="1" t="s">
        <v>690</v>
      </c>
      <c r="D95" s="1" t="s">
        <v>34</v>
      </c>
      <c r="F95" s="1">
        <v>1</v>
      </c>
      <c r="H9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5" s="1" t="str">
        <f>IF(ISBLANK(Table13[[#This Row],[Scale]]),
IF(Table13[[#This Row],[FIMS Scale]]="","",Table13[[#This Row],[FIMS Scale]]),
IF(Table13[[#This Row],[FIMS Scale]]="",1/Table13[[#This Row],[Scale]],Table13[[#This Row],[FIMS Scale]]/Table13[[#This Row],[Scale]]))</f>
        <v/>
      </c>
      <c r="K95" s="7">
        <f>IF(Table13[[#This Row],[Address Original]]&gt;0,Table13[[#This Row],[Address Original]]-40001,"")</f>
        <v>7021</v>
      </c>
      <c r="L95" s="1">
        <v>47022</v>
      </c>
      <c r="M95" s="1" t="s">
        <v>32</v>
      </c>
      <c r="O95" s="1"/>
      <c r="P95" s="5" t="s">
        <v>2019</v>
      </c>
      <c r="Q95" s="5"/>
      <c r="R95" s="5"/>
      <c r="S95" s="5"/>
      <c r="T95" s="5"/>
      <c r="U95" s="5"/>
      <c r="V95" s="5"/>
      <c r="W95" s="5"/>
      <c r="X95" s="5"/>
      <c r="Y95" s="5"/>
      <c r="Z95" s="5"/>
      <c r="AA95" s="12"/>
      <c r="AB95" s="7" t="s">
        <v>2584</v>
      </c>
      <c r="AC95" s="5" t="s">
        <v>700</v>
      </c>
      <c r="AD95" s="1" t="s">
        <v>31</v>
      </c>
      <c r="AE95" s="12" t="s">
        <v>133</v>
      </c>
      <c r="AL95"/>
    </row>
    <row r="96" spans="1:38" ht="15" customHeight="1" x14ac:dyDescent="0.3">
      <c r="A96" s="1" t="s">
        <v>695</v>
      </c>
      <c r="B96" s="1" t="s">
        <v>41</v>
      </c>
      <c r="C96" s="1" t="s">
        <v>691</v>
      </c>
      <c r="D96" s="1" t="s">
        <v>34</v>
      </c>
      <c r="F96" s="1">
        <v>1</v>
      </c>
      <c r="H9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6" s="1" t="str">
        <f>IF(ISBLANK(Table13[[#This Row],[Scale]]),
IF(Table13[[#This Row],[FIMS Scale]]="","",Table13[[#This Row],[FIMS Scale]]),
IF(Table13[[#This Row],[FIMS Scale]]="",1/Table13[[#This Row],[Scale]],Table13[[#This Row],[FIMS Scale]]/Table13[[#This Row],[Scale]]))</f>
        <v/>
      </c>
      <c r="K96" s="7">
        <f>IF(Table13[[#This Row],[Address Original]]&gt;0,Table13[[#This Row],[Address Original]]-40001,"")</f>
        <v>7024</v>
      </c>
      <c r="L96" s="1">
        <v>47025</v>
      </c>
      <c r="M96" s="1" t="s">
        <v>32</v>
      </c>
      <c r="O96" s="1"/>
      <c r="P96" s="5" t="s">
        <v>2020</v>
      </c>
      <c r="Q96" s="5"/>
      <c r="R96" s="5"/>
      <c r="S96" s="5"/>
      <c r="T96" s="5"/>
      <c r="U96" s="5"/>
      <c r="V96" s="5"/>
      <c r="W96" s="5"/>
      <c r="X96" s="5"/>
      <c r="Y96" s="5"/>
      <c r="Z96" s="5"/>
      <c r="AA96" s="12"/>
      <c r="AB96" s="7" t="s">
        <v>2584</v>
      </c>
      <c r="AC96" s="5" t="s">
        <v>701</v>
      </c>
      <c r="AD96" s="1" t="s">
        <v>31</v>
      </c>
      <c r="AE96" s="12" t="s">
        <v>133</v>
      </c>
      <c r="AL96"/>
    </row>
    <row r="97" spans="1:38" ht="15" customHeight="1" x14ac:dyDescent="0.3">
      <c r="A97" s="1" t="s">
        <v>696</v>
      </c>
      <c r="B97" s="1" t="s">
        <v>41</v>
      </c>
      <c r="C97" s="1" t="s">
        <v>692</v>
      </c>
      <c r="D97" s="1" t="s">
        <v>34</v>
      </c>
      <c r="F97" s="1">
        <v>1</v>
      </c>
      <c r="H9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7" s="1" t="str">
        <f>IF(ISBLANK(Table13[[#This Row],[Scale]]),
IF(Table13[[#This Row],[FIMS Scale]]="","",Table13[[#This Row],[FIMS Scale]]),
IF(Table13[[#This Row],[FIMS Scale]]="",1/Table13[[#This Row],[Scale]],Table13[[#This Row],[FIMS Scale]]/Table13[[#This Row],[Scale]]))</f>
        <v/>
      </c>
      <c r="K97" s="7">
        <f>IF(Table13[[#This Row],[Address Original]]&gt;0,Table13[[#This Row],[Address Original]]-40001,"")</f>
        <v>7027</v>
      </c>
      <c r="L97" s="1">
        <v>47028</v>
      </c>
      <c r="M97" s="1" t="s">
        <v>32</v>
      </c>
      <c r="O97" s="1"/>
      <c r="P97" s="5" t="s">
        <v>2021</v>
      </c>
      <c r="Q97" s="5"/>
      <c r="R97" s="5"/>
      <c r="S97" s="5"/>
      <c r="T97" s="5"/>
      <c r="U97" s="5"/>
      <c r="V97" s="5"/>
      <c r="W97" s="5"/>
      <c r="X97" s="5"/>
      <c r="Y97" s="5"/>
      <c r="Z97" s="5"/>
      <c r="AA97" s="12"/>
      <c r="AB97" s="7" t="s">
        <v>2584</v>
      </c>
      <c r="AC97" s="5" t="s">
        <v>702</v>
      </c>
      <c r="AD97" s="1" t="s">
        <v>31</v>
      </c>
      <c r="AE97" s="12" t="s">
        <v>698</v>
      </c>
      <c r="AL97"/>
    </row>
    <row r="98" spans="1:38" ht="15" customHeight="1" x14ac:dyDescent="0.3">
      <c r="A98" s="1" t="s">
        <v>1016</v>
      </c>
      <c r="B98" s="1" t="s">
        <v>41</v>
      </c>
      <c r="C98" s="1" t="s">
        <v>693</v>
      </c>
      <c r="D98" s="1" t="s">
        <v>34</v>
      </c>
      <c r="F98" s="1">
        <v>1</v>
      </c>
      <c r="H9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8" s="1" t="str">
        <f>IF(ISBLANK(Table13[[#This Row],[Scale]]),
IF(Table13[[#This Row],[FIMS Scale]]="","",Table13[[#This Row],[FIMS Scale]]),
IF(Table13[[#This Row],[FIMS Scale]]="",1/Table13[[#This Row],[Scale]],Table13[[#This Row],[FIMS Scale]]/Table13[[#This Row],[Scale]]))</f>
        <v/>
      </c>
      <c r="K98" s="7">
        <f>IF(Table13[[#This Row],[Address Original]]&gt;0,Table13[[#This Row],[Address Original]]-40001,"")</f>
        <v>7029</v>
      </c>
      <c r="L98" s="1">
        <v>47030</v>
      </c>
      <c r="M98" s="1" t="s">
        <v>32</v>
      </c>
      <c r="O98" s="1"/>
      <c r="P98" s="5" t="s">
        <v>2022</v>
      </c>
      <c r="Q98" s="5"/>
      <c r="R98" s="5"/>
      <c r="S98" s="5"/>
      <c r="T98" s="5"/>
      <c r="U98" s="5"/>
      <c r="V98" s="5"/>
      <c r="W98" s="5"/>
      <c r="X98" s="5"/>
      <c r="Y98" s="5"/>
      <c r="Z98" s="5"/>
      <c r="AA98" s="12"/>
      <c r="AB98" s="7" t="s">
        <v>2584</v>
      </c>
      <c r="AC98" s="5" t="s">
        <v>703</v>
      </c>
      <c r="AD98" s="1" t="s">
        <v>31</v>
      </c>
      <c r="AE98" s="12" t="s">
        <v>133</v>
      </c>
      <c r="AL98"/>
    </row>
    <row r="99" spans="1:38" ht="15" customHeight="1" x14ac:dyDescent="0.3">
      <c r="A99" s="1" t="s">
        <v>1017</v>
      </c>
      <c r="B99" s="1" t="s">
        <v>41</v>
      </c>
      <c r="C99" s="1" t="s">
        <v>694</v>
      </c>
      <c r="D99" s="1" t="s">
        <v>34</v>
      </c>
      <c r="F99" s="1">
        <v>1</v>
      </c>
      <c r="H9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9" s="1" t="str">
        <f>IF(ISBLANK(Table13[[#This Row],[Scale]]),
IF(Table13[[#This Row],[FIMS Scale]]="","",Table13[[#This Row],[FIMS Scale]]),
IF(Table13[[#This Row],[FIMS Scale]]="",1/Table13[[#This Row],[Scale]],Table13[[#This Row],[FIMS Scale]]/Table13[[#This Row],[Scale]]))</f>
        <v/>
      </c>
      <c r="K99" s="7">
        <f>IF(Table13[[#This Row],[Address Original]]&gt;0,Table13[[#This Row],[Address Original]]-40001,"")</f>
        <v>7030</v>
      </c>
      <c r="L99" s="1">
        <v>47031</v>
      </c>
      <c r="M99" s="1" t="s">
        <v>32</v>
      </c>
      <c r="O99" s="1"/>
      <c r="P99" s="5" t="s">
        <v>2023</v>
      </c>
      <c r="Q99" s="5"/>
      <c r="R99" s="5"/>
      <c r="S99" s="5"/>
      <c r="T99" s="5"/>
      <c r="U99" s="5"/>
      <c r="V99" s="5"/>
      <c r="W99" s="5"/>
      <c r="X99" s="5"/>
      <c r="Y99" s="5"/>
      <c r="Z99" s="5"/>
      <c r="AA99" s="12"/>
      <c r="AB99" s="7" t="s">
        <v>2584</v>
      </c>
      <c r="AC99" s="5" t="s">
        <v>704</v>
      </c>
      <c r="AD99" s="1" t="s">
        <v>31</v>
      </c>
      <c r="AE99" s="1" t="s">
        <v>697</v>
      </c>
      <c r="AL99"/>
    </row>
    <row r="100" spans="1:38" customFormat="1" ht="34.200000000000003" customHeight="1" thickBot="1" x14ac:dyDescent="0.4">
      <c r="A100" s="17" t="s">
        <v>1912</v>
      </c>
      <c r="B100" s="17"/>
      <c r="C100" s="17"/>
      <c r="D100" s="17"/>
      <c r="E100" s="17"/>
      <c r="F100" s="17"/>
      <c r="G100" s="17"/>
      <c r="H100"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100" s="18"/>
      <c r="J100" s="17" t="str">
        <f>IF(ISBLANK(Table13[[#This Row],[Scale]]),
IF(Table13[[#This Row],[FIMS Scale]]="","",Table13[[#This Row],[FIMS Scale]]),
IF(Table13[[#This Row],[FIMS Scale]]="",1/Table13[[#This Row],[Scale]],Table13[[#This Row],[FIMS Scale]]/Table13[[#This Row],[Scale]]))</f>
        <v/>
      </c>
      <c r="K100" s="17" t="str">
        <f>IF(Table13[[#This Row],[Address Original]]&gt;0,Table13[[#This Row],[Address Original]]-40001,"")</f>
        <v/>
      </c>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row>
    <row r="101" spans="1:38" ht="15" customHeight="1" thickTop="1" x14ac:dyDescent="0.3">
      <c r="A101" s="1" t="s">
        <v>752</v>
      </c>
      <c r="B101" s="1" t="s">
        <v>41</v>
      </c>
      <c r="C101" s="1" t="s">
        <v>194</v>
      </c>
      <c r="D101" s="1" t="s">
        <v>34</v>
      </c>
      <c r="F101" s="1">
        <v>1</v>
      </c>
      <c r="J101" s="1" t="str">
        <f>IF(ISBLANK(Table13[[#This Row],[Scale]]),
IF(Table13[[#This Row],[FIMS Scale]]="","",Table13[[#This Row],[FIMS Scale]]),
IF(Table13[[#This Row],[FIMS Scale]]="",1/Table13[[#This Row],[Scale]],Table13[[#This Row],[FIMS Scale]]/Table13[[#This Row],[Scale]]))</f>
        <v/>
      </c>
      <c r="K101" s="7">
        <f>IF(Table13[[#This Row],[Address Original]]&gt;0,Table13[[#This Row],[Address Original]]-40001,"")</f>
        <v>300</v>
      </c>
      <c r="L101" s="1">
        <v>40301</v>
      </c>
      <c r="M101" s="1" t="s">
        <v>32</v>
      </c>
      <c r="O101" s="1"/>
      <c r="P101" s="5" t="s">
        <v>2024</v>
      </c>
      <c r="Y101" s="15"/>
      <c r="Z101" s="5"/>
      <c r="AA101" s="12"/>
      <c r="AB101" s="7" t="s">
        <v>2584</v>
      </c>
      <c r="AC101" s="5" t="s">
        <v>820</v>
      </c>
      <c r="AD101" s="1" t="s">
        <v>31</v>
      </c>
      <c r="AE101" s="1" t="s">
        <v>751</v>
      </c>
      <c r="AL101"/>
    </row>
    <row r="102" spans="1:38" ht="15" customHeight="1" x14ac:dyDescent="0.3">
      <c r="A102" s="1" t="s">
        <v>710</v>
      </c>
      <c r="B102" s="1" t="s">
        <v>41</v>
      </c>
      <c r="C102" s="1" t="s">
        <v>201</v>
      </c>
      <c r="D102" s="1" t="s">
        <v>34</v>
      </c>
      <c r="F102" s="1">
        <v>1</v>
      </c>
      <c r="H10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2" s="1" t="str">
        <f>IF(ISBLANK(Table13[[#This Row],[Scale]]),
IF(Table13[[#This Row],[FIMS Scale]]="","",Table13[[#This Row],[FIMS Scale]]),
IF(Table13[[#This Row],[FIMS Scale]]="",1/Table13[[#This Row],[Scale]],Table13[[#This Row],[FIMS Scale]]/Table13[[#This Row],[Scale]]))</f>
        <v/>
      </c>
      <c r="K102" s="7">
        <f>IF(Table13[[#This Row],[Address Original]]&gt;0,Table13[[#This Row],[Address Original]]-40001,"")</f>
        <v>308</v>
      </c>
      <c r="L102" s="1">
        <v>40309</v>
      </c>
      <c r="M102" s="1" t="s">
        <v>32</v>
      </c>
      <c r="O102" s="1"/>
      <c r="P102" s="5" t="s">
        <v>2030</v>
      </c>
      <c r="Y102" s="15"/>
      <c r="Z102" s="5"/>
      <c r="AA102" s="12"/>
      <c r="AB102" s="7" t="s">
        <v>2584</v>
      </c>
      <c r="AC102" s="5" t="s">
        <v>719</v>
      </c>
      <c r="AD102" s="1" t="s">
        <v>31</v>
      </c>
      <c r="AE102" s="12" t="s">
        <v>133</v>
      </c>
      <c r="AL102"/>
    </row>
    <row r="103" spans="1:38" ht="15" customHeight="1" x14ac:dyDescent="0.3">
      <c r="A103" s="1" t="s">
        <v>705</v>
      </c>
      <c r="B103" s="1" t="s">
        <v>41</v>
      </c>
      <c r="C103" s="1" t="s">
        <v>202</v>
      </c>
      <c r="D103" s="1" t="s">
        <v>34</v>
      </c>
      <c r="E103" s="1" t="s">
        <v>44</v>
      </c>
      <c r="F103" s="1">
        <v>1</v>
      </c>
      <c r="G103" s="1">
        <v>10</v>
      </c>
      <c r="H10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3" s="1">
        <f>IF(ISBLANK(Table13[[#This Row],[Scale]]),
IF(Table13[[#This Row],[FIMS Scale]]="","",Table13[[#This Row],[FIMS Scale]]),
IF(Table13[[#This Row],[FIMS Scale]]="",1/Table13[[#This Row],[Scale]],Table13[[#This Row],[FIMS Scale]]/Table13[[#This Row],[Scale]]))</f>
        <v>0.1</v>
      </c>
      <c r="K103" s="7">
        <f>IF(Table13[[#This Row],[Address Original]]&gt;0,Table13[[#This Row],[Address Original]]-40001,"")</f>
        <v>301</v>
      </c>
      <c r="L103" s="1">
        <v>40302</v>
      </c>
      <c r="M103" s="1" t="s">
        <v>32</v>
      </c>
      <c r="O103" s="1"/>
      <c r="P103" s="5" t="s">
        <v>2025</v>
      </c>
      <c r="Y103" s="15"/>
      <c r="Z103" s="5"/>
      <c r="AA103" s="12"/>
      <c r="AB103" s="7" t="s">
        <v>2584</v>
      </c>
      <c r="AC103" s="5" t="s">
        <v>798</v>
      </c>
      <c r="AD103" s="1" t="s">
        <v>31</v>
      </c>
      <c r="AE103" s="12" t="s">
        <v>203</v>
      </c>
      <c r="AL103"/>
    </row>
    <row r="104" spans="1:38" ht="15" customHeight="1" x14ac:dyDescent="0.3">
      <c r="A104" s="1" t="s">
        <v>711</v>
      </c>
      <c r="B104" s="1" t="s">
        <v>41</v>
      </c>
      <c r="C104" s="1" t="s">
        <v>204</v>
      </c>
      <c r="D104" s="1" t="s">
        <v>34</v>
      </c>
      <c r="E104" s="1" t="s">
        <v>170</v>
      </c>
      <c r="F104" s="1">
        <v>1</v>
      </c>
      <c r="G104" s="1">
        <v>100</v>
      </c>
      <c r="H10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4" s="1">
        <f>IF(ISBLANK(Table13[[#This Row],[Scale]]),
IF(Table13[[#This Row],[FIMS Scale]]="","",Table13[[#This Row],[FIMS Scale]]),
IF(Table13[[#This Row],[FIMS Scale]]="",1/Table13[[#This Row],[Scale]],Table13[[#This Row],[FIMS Scale]]/Table13[[#This Row],[Scale]]))</f>
        <v>0.01</v>
      </c>
      <c r="K104" s="7">
        <f>IF(Table13[[#This Row],[Address Original]]&gt;0,Table13[[#This Row],[Address Original]]-40001,"")</f>
        <v>302</v>
      </c>
      <c r="L104" s="1">
        <v>40303</v>
      </c>
      <c r="M104" s="1" t="s">
        <v>32</v>
      </c>
      <c r="O104" s="1"/>
      <c r="P104" s="5" t="s">
        <v>2031</v>
      </c>
      <c r="Y104" s="15"/>
      <c r="Z104" s="5"/>
      <c r="AA104" s="12"/>
      <c r="AB104" s="7" t="s">
        <v>2584</v>
      </c>
      <c r="AC104" s="5" t="s">
        <v>803</v>
      </c>
      <c r="AD104" s="1" t="s">
        <v>31</v>
      </c>
      <c r="AE104" s="12" t="s">
        <v>205</v>
      </c>
      <c r="AL104"/>
    </row>
    <row r="105" spans="1:38" ht="15" customHeight="1" x14ac:dyDescent="0.3">
      <c r="A105" s="1" t="s">
        <v>706</v>
      </c>
      <c r="B105" s="1" t="s">
        <v>41</v>
      </c>
      <c r="C105" s="1" t="s">
        <v>206</v>
      </c>
      <c r="D105" s="1" t="s">
        <v>34</v>
      </c>
      <c r="E105" s="1" t="s">
        <v>44</v>
      </c>
      <c r="F105" s="1">
        <v>1</v>
      </c>
      <c r="G105" s="1">
        <v>10</v>
      </c>
      <c r="H10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5" s="1">
        <f>IF(ISBLANK(Table13[[#This Row],[Scale]]),
IF(Table13[[#This Row],[FIMS Scale]]="","",Table13[[#This Row],[FIMS Scale]]),
IF(Table13[[#This Row],[FIMS Scale]]="",1/Table13[[#This Row],[Scale]],Table13[[#This Row],[FIMS Scale]]/Table13[[#This Row],[Scale]]))</f>
        <v>0.1</v>
      </c>
      <c r="K105" s="7">
        <f>IF(Table13[[#This Row],[Address Original]]&gt;0,Table13[[#This Row],[Address Original]]-40001,"")</f>
        <v>303</v>
      </c>
      <c r="L105" s="1">
        <v>40304</v>
      </c>
      <c r="M105" s="1" t="s">
        <v>32</v>
      </c>
      <c r="O105" s="1"/>
      <c r="P105" s="5" t="s">
        <v>2026</v>
      </c>
      <c r="Y105" s="15"/>
      <c r="Z105" s="5"/>
      <c r="AA105" s="12"/>
      <c r="AB105" s="7" t="s">
        <v>2584</v>
      </c>
      <c r="AC105" s="5" t="s">
        <v>799</v>
      </c>
      <c r="AD105" s="1" t="s">
        <v>31</v>
      </c>
      <c r="AE105" s="12" t="s">
        <v>203</v>
      </c>
      <c r="AL105"/>
    </row>
    <row r="106" spans="1:38" ht="15" customHeight="1" x14ac:dyDescent="0.3">
      <c r="A106" s="1" t="s">
        <v>712</v>
      </c>
      <c r="B106" s="1" t="s">
        <v>41</v>
      </c>
      <c r="C106" s="1" t="s">
        <v>207</v>
      </c>
      <c r="D106" s="1" t="s">
        <v>34</v>
      </c>
      <c r="E106" s="1" t="s">
        <v>170</v>
      </c>
      <c r="F106" s="1">
        <v>1</v>
      </c>
      <c r="G106" s="1">
        <v>100</v>
      </c>
      <c r="H10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6" s="1">
        <f>IF(ISBLANK(Table13[[#This Row],[Scale]]),
IF(Table13[[#This Row],[FIMS Scale]]="","",Table13[[#This Row],[FIMS Scale]]),
IF(Table13[[#This Row],[FIMS Scale]]="",1/Table13[[#This Row],[Scale]],Table13[[#This Row],[FIMS Scale]]/Table13[[#This Row],[Scale]]))</f>
        <v>0.01</v>
      </c>
      <c r="K106" s="7">
        <f>IF(Table13[[#This Row],[Address Original]]&gt;0,Table13[[#This Row],[Address Original]]-40001,"")</f>
        <v>304</v>
      </c>
      <c r="L106" s="1">
        <v>40305</v>
      </c>
      <c r="M106" s="1" t="s">
        <v>32</v>
      </c>
      <c r="O106" s="1"/>
      <c r="P106" s="5" t="s">
        <v>2032</v>
      </c>
      <c r="Y106" s="15"/>
      <c r="Z106" s="5"/>
      <c r="AA106" s="12"/>
      <c r="AB106" s="7" t="s">
        <v>2584</v>
      </c>
      <c r="AC106" s="5" t="s">
        <v>804</v>
      </c>
      <c r="AD106" s="1" t="s">
        <v>31</v>
      </c>
      <c r="AE106" s="12" t="s">
        <v>205</v>
      </c>
      <c r="AL106"/>
    </row>
    <row r="107" spans="1:38" ht="15" customHeight="1" x14ac:dyDescent="0.3">
      <c r="A107" s="1" t="s">
        <v>713</v>
      </c>
      <c r="B107" s="1" t="s">
        <v>41</v>
      </c>
      <c r="C107" s="1" t="s">
        <v>208</v>
      </c>
      <c r="D107" s="1" t="s">
        <v>34</v>
      </c>
      <c r="E107" s="1" t="s">
        <v>44</v>
      </c>
      <c r="F107" s="1">
        <v>1</v>
      </c>
      <c r="G107" s="1">
        <v>10</v>
      </c>
      <c r="H10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7" s="1">
        <f>IF(ISBLANK(Table13[[#This Row],[Scale]]),
IF(Table13[[#This Row],[FIMS Scale]]="","",Table13[[#This Row],[FIMS Scale]]),
IF(Table13[[#This Row],[FIMS Scale]]="",1/Table13[[#This Row],[Scale]],Table13[[#This Row],[FIMS Scale]]/Table13[[#This Row],[Scale]]))</f>
        <v>0.1</v>
      </c>
      <c r="K107" s="7">
        <f>IF(Table13[[#This Row],[Address Original]]&gt;0,Table13[[#This Row],[Address Original]]-40001,"")</f>
        <v>375</v>
      </c>
      <c r="L107" s="1">
        <v>40376</v>
      </c>
      <c r="M107" s="1" t="s">
        <v>32</v>
      </c>
      <c r="O107" s="1"/>
      <c r="P107" s="5" t="s">
        <v>2027</v>
      </c>
      <c r="Y107" s="15"/>
      <c r="Z107" s="5"/>
      <c r="AA107" s="12"/>
      <c r="AB107" s="7" t="s">
        <v>2584</v>
      </c>
      <c r="AC107" s="5" t="s">
        <v>800</v>
      </c>
      <c r="AD107" s="1" t="s">
        <v>31</v>
      </c>
      <c r="AE107" s="12" t="s">
        <v>203</v>
      </c>
      <c r="AL107"/>
    </row>
    <row r="108" spans="1:38" ht="15" customHeight="1" x14ac:dyDescent="0.3">
      <c r="A108" s="1" t="s">
        <v>714</v>
      </c>
      <c r="B108" s="1" t="s">
        <v>41</v>
      </c>
      <c r="C108" s="1" t="s">
        <v>209</v>
      </c>
      <c r="D108" s="1" t="s">
        <v>34</v>
      </c>
      <c r="E108" s="1" t="s">
        <v>170</v>
      </c>
      <c r="F108" s="1">
        <v>1</v>
      </c>
      <c r="G108" s="1">
        <v>100</v>
      </c>
      <c r="H10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8" s="1">
        <f>IF(ISBLANK(Table13[[#This Row],[Scale]]),
IF(Table13[[#This Row],[FIMS Scale]]="","",Table13[[#This Row],[FIMS Scale]]),
IF(Table13[[#This Row],[FIMS Scale]]="",1/Table13[[#This Row],[Scale]],Table13[[#This Row],[FIMS Scale]]/Table13[[#This Row],[Scale]]))</f>
        <v>0.01</v>
      </c>
      <c r="K108" s="7">
        <f>IF(Table13[[#This Row],[Address Original]]&gt;0,Table13[[#This Row],[Address Original]]-40001,"")</f>
        <v>376</v>
      </c>
      <c r="L108" s="1">
        <v>40377</v>
      </c>
      <c r="M108" s="1" t="s">
        <v>32</v>
      </c>
      <c r="O108" s="1"/>
      <c r="P108" s="5" t="s">
        <v>2033</v>
      </c>
      <c r="Y108" s="15"/>
      <c r="Z108" s="5"/>
      <c r="AA108" s="12"/>
      <c r="AB108" s="7" t="s">
        <v>2584</v>
      </c>
      <c r="AC108" s="5" t="s">
        <v>805</v>
      </c>
      <c r="AD108" s="1" t="s">
        <v>31</v>
      </c>
      <c r="AE108" s="12" t="s">
        <v>205</v>
      </c>
      <c r="AL108"/>
    </row>
    <row r="109" spans="1:38" ht="15" customHeight="1" x14ac:dyDescent="0.3">
      <c r="A109" s="1" t="s">
        <v>715</v>
      </c>
      <c r="B109" s="1" t="s">
        <v>41</v>
      </c>
      <c r="C109" s="1" t="s">
        <v>210</v>
      </c>
      <c r="D109" s="1" t="s">
        <v>34</v>
      </c>
      <c r="E109" s="1" t="s">
        <v>44</v>
      </c>
      <c r="F109" s="1">
        <v>1</v>
      </c>
      <c r="G109" s="1">
        <v>10</v>
      </c>
      <c r="H10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9" s="1">
        <f>IF(ISBLANK(Table13[[#This Row],[Scale]]),
IF(Table13[[#This Row],[FIMS Scale]]="","",Table13[[#This Row],[FIMS Scale]]),
IF(Table13[[#This Row],[FIMS Scale]]="",1/Table13[[#This Row],[Scale]],Table13[[#This Row],[FIMS Scale]]/Table13[[#This Row],[Scale]]))</f>
        <v>0.1</v>
      </c>
      <c r="K109" s="7">
        <f>IF(Table13[[#This Row],[Address Original]]&gt;0,Table13[[#This Row],[Address Original]]-40001,"")</f>
        <v>305</v>
      </c>
      <c r="L109" s="1">
        <v>40306</v>
      </c>
      <c r="M109" s="1" t="s">
        <v>32</v>
      </c>
      <c r="O109" s="1"/>
      <c r="P109" s="5" t="s">
        <v>2028</v>
      </c>
      <c r="Y109" s="15"/>
      <c r="Z109" s="5"/>
      <c r="AA109" s="12"/>
      <c r="AB109" s="7" t="s">
        <v>2584</v>
      </c>
      <c r="AC109" s="5" t="s">
        <v>801</v>
      </c>
      <c r="AD109" s="1" t="s">
        <v>31</v>
      </c>
      <c r="AE109" s="12" t="s">
        <v>203</v>
      </c>
      <c r="AL109"/>
    </row>
    <row r="110" spans="1:38" ht="15" customHeight="1" x14ac:dyDescent="0.3">
      <c r="A110" s="1" t="s">
        <v>716</v>
      </c>
      <c r="B110" s="1" t="s">
        <v>41</v>
      </c>
      <c r="C110" s="1" t="s">
        <v>211</v>
      </c>
      <c r="D110" s="1" t="s">
        <v>34</v>
      </c>
      <c r="E110" s="1" t="s">
        <v>170</v>
      </c>
      <c r="F110" s="1">
        <v>1</v>
      </c>
      <c r="G110" s="1">
        <v>100</v>
      </c>
      <c r="H11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0" s="1">
        <f>IF(ISBLANK(Table13[[#This Row],[Scale]]),
IF(Table13[[#This Row],[FIMS Scale]]="","",Table13[[#This Row],[FIMS Scale]]),
IF(Table13[[#This Row],[FIMS Scale]]="",1/Table13[[#This Row],[Scale]],Table13[[#This Row],[FIMS Scale]]/Table13[[#This Row],[Scale]]))</f>
        <v>0.01</v>
      </c>
      <c r="K110" s="7">
        <f>IF(Table13[[#This Row],[Address Original]]&gt;0,Table13[[#This Row],[Address Original]]-40001,"")</f>
        <v>306</v>
      </c>
      <c r="L110" s="1">
        <v>40307</v>
      </c>
      <c r="M110" s="1" t="s">
        <v>32</v>
      </c>
      <c r="O110" s="1"/>
      <c r="P110" s="5" t="s">
        <v>2034</v>
      </c>
      <c r="Y110" s="15"/>
      <c r="Z110" s="5"/>
      <c r="AA110" s="12"/>
      <c r="AB110" s="7" t="s">
        <v>2584</v>
      </c>
      <c r="AC110" s="5" t="s">
        <v>806</v>
      </c>
      <c r="AD110" s="1" t="s">
        <v>31</v>
      </c>
      <c r="AE110" s="12" t="s">
        <v>205</v>
      </c>
      <c r="AL110"/>
    </row>
    <row r="111" spans="1:38" ht="15" customHeight="1" x14ac:dyDescent="0.3">
      <c r="A111" s="1" t="s">
        <v>717</v>
      </c>
      <c r="B111" s="1" t="s">
        <v>41</v>
      </c>
      <c r="C111" s="1" t="s">
        <v>212</v>
      </c>
      <c r="D111" s="1" t="s">
        <v>34</v>
      </c>
      <c r="E111" s="1" t="s">
        <v>44</v>
      </c>
      <c r="F111" s="1">
        <v>1</v>
      </c>
      <c r="G111" s="1">
        <v>10</v>
      </c>
      <c r="H11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1" s="1">
        <f>IF(ISBLANK(Table13[[#This Row],[Scale]]),
IF(Table13[[#This Row],[FIMS Scale]]="","",Table13[[#This Row],[FIMS Scale]]),
IF(Table13[[#This Row],[FIMS Scale]]="",1/Table13[[#This Row],[Scale]],Table13[[#This Row],[FIMS Scale]]/Table13[[#This Row],[Scale]]))</f>
        <v>0.1</v>
      </c>
      <c r="K111" s="7">
        <f>IF(Table13[[#This Row],[Address Original]]&gt;0,Table13[[#This Row],[Address Original]]-40001,"")</f>
        <v>377</v>
      </c>
      <c r="L111" s="1">
        <v>40378</v>
      </c>
      <c r="M111" s="1" t="s">
        <v>32</v>
      </c>
      <c r="O111" s="1"/>
      <c r="P111" s="5" t="s">
        <v>2029</v>
      </c>
      <c r="Y111" s="15"/>
      <c r="Z111" s="5"/>
      <c r="AA111" s="12"/>
      <c r="AB111" s="7" t="s">
        <v>2584</v>
      </c>
      <c r="AC111" s="5" t="s">
        <v>802</v>
      </c>
      <c r="AD111" s="1" t="s">
        <v>31</v>
      </c>
      <c r="AE111" s="12" t="s">
        <v>203</v>
      </c>
      <c r="AL111"/>
    </row>
    <row r="112" spans="1:38" ht="15" customHeight="1" x14ac:dyDescent="0.3">
      <c r="A112" s="1" t="s">
        <v>718</v>
      </c>
      <c r="B112" s="1" t="s">
        <v>41</v>
      </c>
      <c r="C112" s="1" t="s">
        <v>213</v>
      </c>
      <c r="D112" s="1" t="s">
        <v>34</v>
      </c>
      <c r="E112" s="1" t="s">
        <v>170</v>
      </c>
      <c r="F112" s="1">
        <v>1</v>
      </c>
      <c r="G112" s="1">
        <v>100</v>
      </c>
      <c r="H11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2" s="1">
        <f>IF(ISBLANK(Table13[[#This Row],[Scale]]),
IF(Table13[[#This Row],[FIMS Scale]]="","",Table13[[#This Row],[FIMS Scale]]),
IF(Table13[[#This Row],[FIMS Scale]]="",1/Table13[[#This Row],[Scale]],Table13[[#This Row],[FIMS Scale]]/Table13[[#This Row],[Scale]]))</f>
        <v>0.01</v>
      </c>
      <c r="K112" s="7">
        <f>IF(Table13[[#This Row],[Address Original]]&gt;0,Table13[[#This Row],[Address Original]]-40001,"")</f>
        <v>378</v>
      </c>
      <c r="L112" s="1">
        <v>40379</v>
      </c>
      <c r="M112" s="1" t="s">
        <v>32</v>
      </c>
      <c r="O112" s="1"/>
      <c r="P112" s="5" t="s">
        <v>2035</v>
      </c>
      <c r="Y112" s="15"/>
      <c r="Z112" s="5"/>
      <c r="AA112" s="12"/>
      <c r="AB112" s="7" t="s">
        <v>2584</v>
      </c>
      <c r="AC112" s="5" t="s">
        <v>807</v>
      </c>
      <c r="AD112" s="1" t="s">
        <v>31</v>
      </c>
      <c r="AE112" s="12" t="s">
        <v>205</v>
      </c>
      <c r="AL112"/>
    </row>
    <row r="113" spans="1:38" ht="15" customHeight="1" x14ac:dyDescent="0.3">
      <c r="A113" s="1" t="s">
        <v>765</v>
      </c>
      <c r="B113" s="1" t="s">
        <v>41</v>
      </c>
      <c r="C113" s="1" t="s">
        <v>763</v>
      </c>
      <c r="D113" s="1" t="s">
        <v>34</v>
      </c>
      <c r="F113" s="1">
        <v>1</v>
      </c>
      <c r="H11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3" s="1" t="str">
        <f>IF(ISBLANK(Table13[[#This Row],[Scale]]),
IF(Table13[[#This Row],[FIMS Scale]]="","",Table13[[#This Row],[FIMS Scale]]),
IF(Table13[[#This Row],[FIMS Scale]]="",1/Table13[[#This Row],[Scale]],Table13[[#This Row],[FIMS Scale]]/Table13[[#This Row],[Scale]]))</f>
        <v/>
      </c>
      <c r="K113" s="7">
        <f>IF(Table13[[#This Row],[Address Original]]&gt;0,Table13[[#This Row],[Address Original]]-40001,"")</f>
        <v>310</v>
      </c>
      <c r="L113" s="1">
        <v>40311</v>
      </c>
      <c r="M113" s="1" t="s">
        <v>32</v>
      </c>
      <c r="O113" s="1"/>
      <c r="P113" s="5" t="s">
        <v>2036</v>
      </c>
      <c r="Y113" s="15"/>
      <c r="Z113" s="5"/>
      <c r="AA113" s="12"/>
      <c r="AB113" s="7" t="s">
        <v>2584</v>
      </c>
      <c r="AC113" s="5" t="s">
        <v>819</v>
      </c>
      <c r="AD113" s="1" t="s">
        <v>31</v>
      </c>
      <c r="AE113" s="12"/>
      <c r="AL113"/>
    </row>
    <row r="114" spans="1:38" ht="15" customHeight="1" x14ac:dyDescent="0.3">
      <c r="A114" s="1" t="s">
        <v>724</v>
      </c>
      <c r="B114" s="1" t="s">
        <v>41</v>
      </c>
      <c r="C114" s="1" t="s">
        <v>740</v>
      </c>
      <c r="D114" s="1" t="s">
        <v>34</v>
      </c>
      <c r="F114" s="1">
        <v>1</v>
      </c>
      <c r="H11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4" s="1" t="str">
        <f>IF(ISBLANK(Table13[[#This Row],[Scale]]),
IF(Table13[[#This Row],[FIMS Scale]]="","",Table13[[#This Row],[FIMS Scale]]),
IF(Table13[[#This Row],[FIMS Scale]]="",1/Table13[[#This Row],[Scale]],Table13[[#This Row],[FIMS Scale]]/Table13[[#This Row],[Scale]]))</f>
        <v/>
      </c>
      <c r="K114" s="7">
        <f>IF(Table13[[#This Row],[Address Original]]&gt;0,Table13[[#This Row],[Address Original]]-40001,"")</f>
        <v>317</v>
      </c>
      <c r="L114" s="1">
        <v>40318</v>
      </c>
      <c r="M114" s="1" t="s">
        <v>32</v>
      </c>
      <c r="O114" s="1"/>
      <c r="P114" s="5" t="s">
        <v>2042</v>
      </c>
      <c r="Y114" s="15"/>
      <c r="Z114" s="5"/>
      <c r="AA114" s="12"/>
      <c r="AB114" s="7" t="s">
        <v>2584</v>
      </c>
      <c r="AC114" s="5" t="s">
        <v>733</v>
      </c>
      <c r="AD114" s="1" t="s">
        <v>31</v>
      </c>
      <c r="AE114" s="12" t="s">
        <v>133</v>
      </c>
      <c r="AL114"/>
    </row>
    <row r="115" spans="1:38" ht="15" customHeight="1" x14ac:dyDescent="0.3">
      <c r="A115" s="1" t="s">
        <v>720</v>
      </c>
      <c r="B115" s="1" t="s">
        <v>41</v>
      </c>
      <c r="C115" s="1" t="s">
        <v>741</v>
      </c>
      <c r="D115" s="1" t="s">
        <v>34</v>
      </c>
      <c r="E115" s="1" t="s">
        <v>44</v>
      </c>
      <c r="F115" s="1">
        <v>1</v>
      </c>
      <c r="G115" s="1">
        <v>10</v>
      </c>
      <c r="H11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5" s="1">
        <f>IF(ISBLANK(Table13[[#This Row],[Scale]]),
IF(Table13[[#This Row],[FIMS Scale]]="","",Table13[[#This Row],[FIMS Scale]]),
IF(Table13[[#This Row],[FIMS Scale]]="",1/Table13[[#This Row],[Scale]],Table13[[#This Row],[FIMS Scale]]/Table13[[#This Row],[Scale]]))</f>
        <v>0.1</v>
      </c>
      <c r="K115" s="7">
        <f>IF(Table13[[#This Row],[Address Original]]&gt;0,Table13[[#This Row],[Address Original]]-40001,"")</f>
        <v>311</v>
      </c>
      <c r="L115" s="1">
        <v>40312</v>
      </c>
      <c r="M115" s="1" t="s">
        <v>32</v>
      </c>
      <c r="O115" s="1"/>
      <c r="P115" s="5" t="s">
        <v>2037</v>
      </c>
      <c r="Y115" s="15"/>
      <c r="Z115" s="5"/>
      <c r="AA115" s="12"/>
      <c r="AB115" s="7" t="s">
        <v>2584</v>
      </c>
      <c r="AC115" s="5" t="s">
        <v>808</v>
      </c>
      <c r="AD115" s="1" t="s">
        <v>31</v>
      </c>
      <c r="AE115" s="12" t="s">
        <v>203</v>
      </c>
      <c r="AL115"/>
    </row>
    <row r="116" spans="1:38" ht="15" customHeight="1" x14ac:dyDescent="0.3">
      <c r="A116" s="1" t="s">
        <v>725</v>
      </c>
      <c r="B116" s="1" t="s">
        <v>41</v>
      </c>
      <c r="C116" s="1" t="s">
        <v>742</v>
      </c>
      <c r="D116" s="1" t="s">
        <v>34</v>
      </c>
      <c r="E116" s="1" t="s">
        <v>170</v>
      </c>
      <c r="F116" s="1">
        <v>1</v>
      </c>
      <c r="G116" s="1">
        <v>100</v>
      </c>
      <c r="H11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6" s="1">
        <f>IF(ISBLANK(Table13[[#This Row],[Scale]]),
IF(Table13[[#This Row],[FIMS Scale]]="","",Table13[[#This Row],[FIMS Scale]]),
IF(Table13[[#This Row],[FIMS Scale]]="",1/Table13[[#This Row],[Scale]],Table13[[#This Row],[FIMS Scale]]/Table13[[#This Row],[Scale]]))</f>
        <v>0.01</v>
      </c>
      <c r="K116" s="7">
        <f>IF(Table13[[#This Row],[Address Original]]&gt;0,Table13[[#This Row],[Address Original]]-40001,"")</f>
        <v>312</v>
      </c>
      <c r="L116" s="1">
        <v>40313</v>
      </c>
      <c r="M116" s="1" t="s">
        <v>32</v>
      </c>
      <c r="O116" s="1"/>
      <c r="P116" s="5" t="s">
        <v>2043</v>
      </c>
      <c r="Y116" s="15"/>
      <c r="Z116" s="5"/>
      <c r="AA116" s="12"/>
      <c r="AB116" s="7" t="s">
        <v>2584</v>
      </c>
      <c r="AC116" s="5" t="s">
        <v>813</v>
      </c>
      <c r="AD116" s="1" t="s">
        <v>31</v>
      </c>
      <c r="AE116" s="12" t="s">
        <v>205</v>
      </c>
      <c r="AL116"/>
    </row>
    <row r="117" spans="1:38" ht="15" customHeight="1" x14ac:dyDescent="0.3">
      <c r="A117" s="1" t="s">
        <v>721</v>
      </c>
      <c r="B117" s="1" t="s">
        <v>41</v>
      </c>
      <c r="C117" s="1" t="s">
        <v>743</v>
      </c>
      <c r="D117" s="1" t="s">
        <v>34</v>
      </c>
      <c r="E117" s="1" t="s">
        <v>44</v>
      </c>
      <c r="F117" s="1">
        <v>1</v>
      </c>
      <c r="G117" s="1">
        <v>10</v>
      </c>
      <c r="H11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7" s="1">
        <f>IF(ISBLANK(Table13[[#This Row],[Scale]]),
IF(Table13[[#This Row],[FIMS Scale]]="","",Table13[[#This Row],[FIMS Scale]]),
IF(Table13[[#This Row],[FIMS Scale]]="",1/Table13[[#This Row],[Scale]],Table13[[#This Row],[FIMS Scale]]/Table13[[#This Row],[Scale]]))</f>
        <v>0.1</v>
      </c>
      <c r="K117" s="7">
        <f>IF(Table13[[#This Row],[Address Original]]&gt;0,Table13[[#This Row],[Address Original]]-40001,"")</f>
        <v>313</v>
      </c>
      <c r="L117" s="1">
        <v>40314</v>
      </c>
      <c r="M117" s="1" t="s">
        <v>32</v>
      </c>
      <c r="O117" s="1"/>
      <c r="P117" s="5" t="s">
        <v>2038</v>
      </c>
      <c r="Y117" s="15"/>
      <c r="Z117" s="5"/>
      <c r="AA117" s="12"/>
      <c r="AB117" s="7" t="s">
        <v>2584</v>
      </c>
      <c r="AC117" s="5" t="s">
        <v>809</v>
      </c>
      <c r="AD117" s="1" t="s">
        <v>31</v>
      </c>
      <c r="AE117" s="12" t="s">
        <v>203</v>
      </c>
      <c r="AL117"/>
    </row>
    <row r="118" spans="1:38" ht="15" customHeight="1" x14ac:dyDescent="0.3">
      <c r="A118" s="1" t="s">
        <v>726</v>
      </c>
      <c r="B118" s="1" t="s">
        <v>41</v>
      </c>
      <c r="C118" s="1" t="s">
        <v>744</v>
      </c>
      <c r="D118" s="1" t="s">
        <v>34</v>
      </c>
      <c r="E118" s="1" t="s">
        <v>170</v>
      </c>
      <c r="F118" s="1">
        <v>1</v>
      </c>
      <c r="G118" s="1">
        <v>100</v>
      </c>
      <c r="H11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8" s="1">
        <f>IF(ISBLANK(Table13[[#This Row],[Scale]]),
IF(Table13[[#This Row],[FIMS Scale]]="","",Table13[[#This Row],[FIMS Scale]]),
IF(Table13[[#This Row],[FIMS Scale]]="",1/Table13[[#This Row],[Scale]],Table13[[#This Row],[FIMS Scale]]/Table13[[#This Row],[Scale]]))</f>
        <v>0.01</v>
      </c>
      <c r="K118" s="7">
        <f>IF(Table13[[#This Row],[Address Original]]&gt;0,Table13[[#This Row],[Address Original]]-40001,"")</f>
        <v>314</v>
      </c>
      <c r="L118" s="1">
        <v>40315</v>
      </c>
      <c r="M118" s="1" t="s">
        <v>32</v>
      </c>
      <c r="O118" s="1"/>
      <c r="P118" s="5" t="s">
        <v>2044</v>
      </c>
      <c r="Y118" s="15"/>
      <c r="Z118" s="5"/>
      <c r="AA118" s="12"/>
      <c r="AB118" s="7" t="s">
        <v>2584</v>
      </c>
      <c r="AC118" s="5" t="s">
        <v>814</v>
      </c>
      <c r="AD118" s="1" t="s">
        <v>31</v>
      </c>
      <c r="AE118" s="12" t="s">
        <v>205</v>
      </c>
      <c r="AL118"/>
    </row>
    <row r="119" spans="1:38" ht="15" customHeight="1" x14ac:dyDescent="0.3">
      <c r="A119" s="1" t="s">
        <v>727</v>
      </c>
      <c r="B119" s="1" t="s">
        <v>41</v>
      </c>
      <c r="C119" s="1" t="s">
        <v>745</v>
      </c>
      <c r="D119" s="1" t="s">
        <v>34</v>
      </c>
      <c r="E119" s="1" t="s">
        <v>44</v>
      </c>
      <c r="F119" s="1">
        <v>1</v>
      </c>
      <c r="G119" s="1">
        <v>10</v>
      </c>
      <c r="H11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9" s="1">
        <f>IF(ISBLANK(Table13[[#This Row],[Scale]]),
IF(Table13[[#This Row],[FIMS Scale]]="","",Table13[[#This Row],[FIMS Scale]]),
IF(Table13[[#This Row],[FIMS Scale]]="",1/Table13[[#This Row],[Scale]],Table13[[#This Row],[FIMS Scale]]/Table13[[#This Row],[Scale]]))</f>
        <v>0.1</v>
      </c>
      <c r="K119" s="7">
        <f>IF(Table13[[#This Row],[Address Original]]&gt;0,Table13[[#This Row],[Address Original]]-40001,"")</f>
        <v>379</v>
      </c>
      <c r="L119" s="1">
        <v>40380</v>
      </c>
      <c r="M119" s="1" t="s">
        <v>32</v>
      </c>
      <c r="O119" s="1"/>
      <c r="P119" s="5" t="s">
        <v>2039</v>
      </c>
      <c r="Y119" s="15"/>
      <c r="Z119" s="5"/>
      <c r="AA119" s="12"/>
      <c r="AB119" s="7" t="s">
        <v>2584</v>
      </c>
      <c r="AC119" s="5" t="s">
        <v>810</v>
      </c>
      <c r="AD119" s="1" t="s">
        <v>31</v>
      </c>
      <c r="AE119" s="12" t="s">
        <v>203</v>
      </c>
      <c r="AL119"/>
    </row>
    <row r="120" spans="1:38" ht="15" customHeight="1" x14ac:dyDescent="0.3">
      <c r="A120" s="1" t="s">
        <v>728</v>
      </c>
      <c r="B120" s="1" t="s">
        <v>41</v>
      </c>
      <c r="C120" s="1" t="s">
        <v>746</v>
      </c>
      <c r="D120" s="1" t="s">
        <v>34</v>
      </c>
      <c r="E120" s="1" t="s">
        <v>170</v>
      </c>
      <c r="F120" s="1">
        <v>1</v>
      </c>
      <c r="G120" s="1">
        <v>100</v>
      </c>
      <c r="H12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0" s="1">
        <f>IF(ISBLANK(Table13[[#This Row],[Scale]]),
IF(Table13[[#This Row],[FIMS Scale]]="","",Table13[[#This Row],[FIMS Scale]]),
IF(Table13[[#This Row],[FIMS Scale]]="",1/Table13[[#This Row],[Scale]],Table13[[#This Row],[FIMS Scale]]/Table13[[#This Row],[Scale]]))</f>
        <v>0.01</v>
      </c>
      <c r="K120" s="7">
        <f>IF(Table13[[#This Row],[Address Original]]&gt;0,Table13[[#This Row],[Address Original]]-40001,"")</f>
        <v>380</v>
      </c>
      <c r="L120" s="1">
        <v>40381</v>
      </c>
      <c r="M120" s="1" t="s">
        <v>32</v>
      </c>
      <c r="O120" s="1"/>
      <c r="P120" s="5" t="s">
        <v>2045</v>
      </c>
      <c r="Y120" s="15"/>
      <c r="Z120" s="5"/>
      <c r="AA120" s="12"/>
      <c r="AB120" s="7" t="s">
        <v>2584</v>
      </c>
      <c r="AC120" s="5" t="s">
        <v>815</v>
      </c>
      <c r="AD120" s="1" t="s">
        <v>31</v>
      </c>
      <c r="AE120" s="12" t="s">
        <v>205</v>
      </c>
      <c r="AL120"/>
    </row>
    <row r="121" spans="1:38" ht="15" customHeight="1" x14ac:dyDescent="0.3">
      <c r="A121" s="1" t="s">
        <v>729</v>
      </c>
      <c r="B121" s="1" t="s">
        <v>41</v>
      </c>
      <c r="C121" s="1" t="s">
        <v>747</v>
      </c>
      <c r="D121" s="1" t="s">
        <v>34</v>
      </c>
      <c r="E121" s="1" t="s">
        <v>44</v>
      </c>
      <c r="F121" s="1">
        <v>1</v>
      </c>
      <c r="G121" s="1">
        <v>10</v>
      </c>
      <c r="H12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1" s="1">
        <f>IF(ISBLANK(Table13[[#This Row],[Scale]]),
IF(Table13[[#This Row],[FIMS Scale]]="","",Table13[[#This Row],[FIMS Scale]]),
IF(Table13[[#This Row],[FIMS Scale]]="",1/Table13[[#This Row],[Scale]],Table13[[#This Row],[FIMS Scale]]/Table13[[#This Row],[Scale]]))</f>
        <v>0.1</v>
      </c>
      <c r="K121" s="7">
        <f>IF(Table13[[#This Row],[Address Original]]&gt;0,Table13[[#This Row],[Address Original]]-40001,"")</f>
        <v>315</v>
      </c>
      <c r="L121" s="1">
        <v>40316</v>
      </c>
      <c r="M121" s="1" t="s">
        <v>32</v>
      </c>
      <c r="O121" s="1"/>
      <c r="P121" s="5" t="s">
        <v>2040</v>
      </c>
      <c r="Y121" s="15"/>
      <c r="Z121" s="5"/>
      <c r="AA121" s="12"/>
      <c r="AB121" s="7" t="s">
        <v>2584</v>
      </c>
      <c r="AC121" s="5" t="s">
        <v>811</v>
      </c>
      <c r="AD121" s="1" t="s">
        <v>31</v>
      </c>
      <c r="AE121" s="12" t="s">
        <v>203</v>
      </c>
      <c r="AL121"/>
    </row>
    <row r="122" spans="1:38" ht="15" customHeight="1" x14ac:dyDescent="0.3">
      <c r="A122" s="1" t="s">
        <v>730</v>
      </c>
      <c r="B122" s="1" t="s">
        <v>41</v>
      </c>
      <c r="C122" s="1" t="s">
        <v>748</v>
      </c>
      <c r="D122" s="1" t="s">
        <v>34</v>
      </c>
      <c r="E122" s="1" t="s">
        <v>170</v>
      </c>
      <c r="F122" s="1">
        <v>1</v>
      </c>
      <c r="G122" s="1">
        <v>100</v>
      </c>
      <c r="H12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2" s="1">
        <f>IF(ISBLANK(Table13[[#This Row],[Scale]]),
IF(Table13[[#This Row],[FIMS Scale]]="","",Table13[[#This Row],[FIMS Scale]]),
IF(Table13[[#This Row],[FIMS Scale]]="",1/Table13[[#This Row],[Scale]],Table13[[#This Row],[FIMS Scale]]/Table13[[#This Row],[Scale]]))</f>
        <v>0.01</v>
      </c>
      <c r="K122" s="7">
        <f>IF(Table13[[#This Row],[Address Original]]&gt;0,Table13[[#This Row],[Address Original]]-40001,"")</f>
        <v>316</v>
      </c>
      <c r="L122" s="1">
        <v>40317</v>
      </c>
      <c r="M122" s="1" t="s">
        <v>32</v>
      </c>
      <c r="O122" s="1"/>
      <c r="P122" s="5" t="s">
        <v>2046</v>
      </c>
      <c r="Y122" s="15"/>
      <c r="Z122" s="5"/>
      <c r="AA122" s="12"/>
      <c r="AB122" s="7" t="s">
        <v>2584</v>
      </c>
      <c r="AC122" s="5" t="s">
        <v>816</v>
      </c>
      <c r="AD122" s="1" t="s">
        <v>31</v>
      </c>
      <c r="AE122" s="12" t="s">
        <v>205</v>
      </c>
      <c r="AL122"/>
    </row>
    <row r="123" spans="1:38" ht="15" customHeight="1" x14ac:dyDescent="0.3">
      <c r="A123" s="1" t="s">
        <v>731</v>
      </c>
      <c r="B123" s="1" t="s">
        <v>41</v>
      </c>
      <c r="C123" s="1" t="s">
        <v>749</v>
      </c>
      <c r="D123" s="1" t="s">
        <v>34</v>
      </c>
      <c r="E123" s="1" t="s">
        <v>44</v>
      </c>
      <c r="F123" s="1">
        <v>1</v>
      </c>
      <c r="G123" s="1">
        <v>10</v>
      </c>
      <c r="H12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3" s="1">
        <f>IF(ISBLANK(Table13[[#This Row],[Scale]]),
IF(Table13[[#This Row],[FIMS Scale]]="","",Table13[[#This Row],[FIMS Scale]]),
IF(Table13[[#This Row],[FIMS Scale]]="",1/Table13[[#This Row],[Scale]],Table13[[#This Row],[FIMS Scale]]/Table13[[#This Row],[Scale]]))</f>
        <v>0.1</v>
      </c>
      <c r="K123" s="7">
        <f>IF(Table13[[#This Row],[Address Original]]&gt;0,Table13[[#This Row],[Address Original]]-40001,"")</f>
        <v>381</v>
      </c>
      <c r="L123" s="1">
        <v>40382</v>
      </c>
      <c r="M123" s="1" t="s">
        <v>32</v>
      </c>
      <c r="O123" s="1"/>
      <c r="P123" s="5" t="s">
        <v>2041</v>
      </c>
      <c r="Y123" s="15"/>
      <c r="Z123" s="5"/>
      <c r="AA123" s="12"/>
      <c r="AB123" s="7" t="s">
        <v>2584</v>
      </c>
      <c r="AC123" s="5" t="s">
        <v>812</v>
      </c>
      <c r="AD123" s="1" t="s">
        <v>31</v>
      </c>
      <c r="AE123" s="12" t="s">
        <v>203</v>
      </c>
      <c r="AL123"/>
    </row>
    <row r="124" spans="1:38" ht="15" customHeight="1" x14ac:dyDescent="0.3">
      <c r="A124" s="1" t="s">
        <v>732</v>
      </c>
      <c r="B124" s="1" t="s">
        <v>41</v>
      </c>
      <c r="C124" s="1" t="s">
        <v>750</v>
      </c>
      <c r="D124" s="1" t="s">
        <v>34</v>
      </c>
      <c r="E124" s="1" t="s">
        <v>170</v>
      </c>
      <c r="F124" s="1">
        <v>1</v>
      </c>
      <c r="G124" s="1">
        <v>100</v>
      </c>
      <c r="H12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4" s="1">
        <f>IF(ISBLANK(Table13[[#This Row],[Scale]]),
IF(Table13[[#This Row],[FIMS Scale]]="","",Table13[[#This Row],[FIMS Scale]]),
IF(Table13[[#This Row],[FIMS Scale]]="",1/Table13[[#This Row],[Scale]],Table13[[#This Row],[FIMS Scale]]/Table13[[#This Row],[Scale]]))</f>
        <v>0.01</v>
      </c>
      <c r="K124" s="7">
        <f>IF(Table13[[#This Row],[Address Original]]&gt;0,Table13[[#This Row],[Address Original]]-40001,"")</f>
        <v>382</v>
      </c>
      <c r="L124" s="1">
        <v>40383</v>
      </c>
      <c r="M124" s="1" t="s">
        <v>32</v>
      </c>
      <c r="O124" s="1"/>
      <c r="P124" s="5" t="s">
        <v>2047</v>
      </c>
      <c r="Y124" s="15"/>
      <c r="Z124" s="5"/>
      <c r="AA124" s="12"/>
      <c r="AB124" s="7" t="s">
        <v>2584</v>
      </c>
      <c r="AC124" s="5" t="s">
        <v>817</v>
      </c>
      <c r="AD124" s="1" t="s">
        <v>31</v>
      </c>
      <c r="AE124" s="12" t="s">
        <v>205</v>
      </c>
      <c r="AL124"/>
    </row>
    <row r="125" spans="1:38" ht="15" customHeight="1" x14ac:dyDescent="0.3">
      <c r="A125" s="1" t="s">
        <v>764</v>
      </c>
      <c r="B125" s="1" t="s">
        <v>41</v>
      </c>
      <c r="C125" s="1" t="s">
        <v>214</v>
      </c>
      <c r="D125" s="1" t="s">
        <v>34</v>
      </c>
      <c r="F125" s="1">
        <v>1</v>
      </c>
      <c r="H12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5" s="1" t="str">
        <f>IF(ISBLANK(Table13[[#This Row],[Scale]]),
IF(Table13[[#This Row],[FIMS Scale]]="","",Table13[[#This Row],[FIMS Scale]]),
IF(Table13[[#This Row],[FIMS Scale]]="",1/Table13[[#This Row],[Scale]],Table13[[#This Row],[FIMS Scale]]/Table13[[#This Row],[Scale]]))</f>
        <v/>
      </c>
      <c r="K125" s="7">
        <f>IF(Table13[[#This Row],[Address Original]]&gt;0,Table13[[#This Row],[Address Original]]-40001,"")</f>
        <v>320</v>
      </c>
      <c r="L125" s="1">
        <v>40321</v>
      </c>
      <c r="M125" s="1" t="s">
        <v>32</v>
      </c>
      <c r="O125" s="1"/>
      <c r="P125" s="5" t="s">
        <v>2048</v>
      </c>
      <c r="Y125" s="15"/>
      <c r="Z125" s="5"/>
      <c r="AA125" s="12"/>
      <c r="AB125" s="7" t="s">
        <v>2584</v>
      </c>
      <c r="AC125" s="5" t="s">
        <v>818</v>
      </c>
      <c r="AD125" s="1" t="s">
        <v>31</v>
      </c>
      <c r="AL125"/>
    </row>
    <row r="126" spans="1:38" ht="15" customHeight="1" x14ac:dyDescent="0.3">
      <c r="A126" s="1" t="s">
        <v>753</v>
      </c>
      <c r="B126" s="1" t="s">
        <v>41</v>
      </c>
      <c r="C126" s="1" t="s">
        <v>220</v>
      </c>
      <c r="D126" s="1" t="s">
        <v>34</v>
      </c>
      <c r="E126" s="1" t="s">
        <v>44</v>
      </c>
      <c r="F126" s="1">
        <v>1</v>
      </c>
      <c r="G126" s="1">
        <v>10</v>
      </c>
      <c r="H12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6" s="1">
        <f>IF(ISBLANK(Table13[[#This Row],[Scale]]),
IF(Table13[[#This Row],[FIMS Scale]]="","",Table13[[#This Row],[FIMS Scale]]),
IF(Table13[[#This Row],[FIMS Scale]]="",1/Table13[[#This Row],[Scale]],Table13[[#This Row],[FIMS Scale]]/Table13[[#This Row],[Scale]]))</f>
        <v>0.1</v>
      </c>
      <c r="K126" s="7">
        <f>IF(Table13[[#This Row],[Address Original]]&gt;0,Table13[[#This Row],[Address Original]]-40001,"")</f>
        <v>321</v>
      </c>
      <c r="L126" s="1">
        <v>40322</v>
      </c>
      <c r="M126" s="1" t="s">
        <v>32</v>
      </c>
      <c r="O126" s="1"/>
      <c r="P126" s="5" t="s">
        <v>2049</v>
      </c>
      <c r="Y126" s="15"/>
      <c r="Z126" s="5"/>
      <c r="AA126" s="12"/>
      <c r="AB126" s="7" t="s">
        <v>2584</v>
      </c>
      <c r="AC126" s="5" t="s">
        <v>821</v>
      </c>
      <c r="AD126" s="1" t="s">
        <v>31</v>
      </c>
      <c r="AE126" s="12" t="s">
        <v>203</v>
      </c>
      <c r="AL126"/>
    </row>
    <row r="127" spans="1:38" ht="15" customHeight="1" x14ac:dyDescent="0.3">
      <c r="A127" s="1" t="s">
        <v>757</v>
      </c>
      <c r="B127" s="1" t="s">
        <v>41</v>
      </c>
      <c r="C127" s="1" t="s">
        <v>221</v>
      </c>
      <c r="D127" s="1" t="s">
        <v>34</v>
      </c>
      <c r="F127" s="1">
        <v>1</v>
      </c>
      <c r="G127" s="1">
        <v>100</v>
      </c>
      <c r="H12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7" s="1">
        <f>IF(ISBLANK(Table13[[#This Row],[Scale]]),
IF(Table13[[#This Row],[FIMS Scale]]="","",Table13[[#This Row],[FIMS Scale]]),
IF(Table13[[#This Row],[FIMS Scale]]="",1/Table13[[#This Row],[Scale]],Table13[[#This Row],[FIMS Scale]]/Table13[[#This Row],[Scale]]))</f>
        <v>0.01</v>
      </c>
      <c r="K127" s="7">
        <f>IF(Table13[[#This Row],[Address Original]]&gt;0,Table13[[#This Row],[Address Original]]-40001,"")</f>
        <v>322</v>
      </c>
      <c r="L127" s="1">
        <v>40323</v>
      </c>
      <c r="M127" s="1" t="s">
        <v>32</v>
      </c>
      <c r="O127" s="1"/>
      <c r="P127" s="5" t="s">
        <v>2054</v>
      </c>
      <c r="Y127" s="15"/>
      <c r="Z127" s="5"/>
      <c r="AA127" s="12"/>
      <c r="AB127" s="7" t="s">
        <v>2584</v>
      </c>
      <c r="AC127" s="5" t="s">
        <v>824</v>
      </c>
      <c r="AD127" s="1" t="s">
        <v>31</v>
      </c>
      <c r="AL127"/>
    </row>
    <row r="128" spans="1:38" ht="15" customHeight="1" x14ac:dyDescent="0.3">
      <c r="A128" s="1" t="s">
        <v>754</v>
      </c>
      <c r="B128" s="1" t="s">
        <v>41</v>
      </c>
      <c r="C128" s="1" t="s">
        <v>222</v>
      </c>
      <c r="D128" s="1" t="s">
        <v>34</v>
      </c>
      <c r="F128" s="1">
        <v>1</v>
      </c>
      <c r="G128" s="1">
        <v>10</v>
      </c>
      <c r="H12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8" s="1">
        <f>IF(ISBLANK(Table13[[#This Row],[Scale]]),
IF(Table13[[#This Row],[FIMS Scale]]="","",Table13[[#This Row],[FIMS Scale]]),
IF(Table13[[#This Row],[FIMS Scale]]="",1/Table13[[#This Row],[Scale]],Table13[[#This Row],[FIMS Scale]]/Table13[[#This Row],[Scale]]))</f>
        <v>0.1</v>
      </c>
      <c r="K128" s="7">
        <f>IF(Table13[[#This Row],[Address Original]]&gt;0,Table13[[#This Row],[Address Original]]-40001,"")</f>
        <v>383</v>
      </c>
      <c r="L128" s="1">
        <v>40384</v>
      </c>
      <c r="M128" s="1" t="s">
        <v>32</v>
      </c>
      <c r="O128" s="1"/>
      <c r="P128" s="5" t="s">
        <v>2050</v>
      </c>
      <c r="Y128" s="15"/>
      <c r="Z128" s="5"/>
      <c r="AA128" s="12"/>
      <c r="AB128" s="7" t="s">
        <v>2584</v>
      </c>
      <c r="AC128" s="5" t="s">
        <v>822</v>
      </c>
      <c r="AD128" s="1" t="s">
        <v>31</v>
      </c>
      <c r="AL128"/>
    </row>
    <row r="129" spans="1:38" ht="15" customHeight="1" x14ac:dyDescent="0.3">
      <c r="A129" s="1" t="s">
        <v>759</v>
      </c>
      <c r="B129" s="1" t="s">
        <v>41</v>
      </c>
      <c r="C129" s="1" t="s">
        <v>223</v>
      </c>
      <c r="D129" s="1" t="s">
        <v>34</v>
      </c>
      <c r="F129" s="1">
        <v>1</v>
      </c>
      <c r="G129" s="1">
        <v>100</v>
      </c>
      <c r="H12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9" s="1">
        <f>IF(ISBLANK(Table13[[#This Row],[Scale]]),
IF(Table13[[#This Row],[FIMS Scale]]="","",Table13[[#This Row],[FIMS Scale]]),
IF(Table13[[#This Row],[FIMS Scale]]="",1/Table13[[#This Row],[Scale]],Table13[[#This Row],[FIMS Scale]]/Table13[[#This Row],[Scale]]))</f>
        <v>0.01</v>
      </c>
      <c r="K129" s="7">
        <f>IF(Table13[[#This Row],[Address Original]]&gt;0,Table13[[#This Row],[Address Original]]-40001,"")</f>
        <v>384</v>
      </c>
      <c r="L129" s="1">
        <v>40385</v>
      </c>
      <c r="M129" s="1" t="s">
        <v>32</v>
      </c>
      <c r="O129" s="1"/>
      <c r="P129" s="5" t="s">
        <v>2055</v>
      </c>
      <c r="Y129" s="15"/>
      <c r="Z129" s="5"/>
      <c r="AA129" s="12"/>
      <c r="AB129" s="7" t="s">
        <v>2584</v>
      </c>
      <c r="AC129" s="5" t="s">
        <v>823</v>
      </c>
      <c r="AD129" s="1" t="s">
        <v>31</v>
      </c>
      <c r="AL129"/>
    </row>
    <row r="130" spans="1:38" ht="15" customHeight="1" x14ac:dyDescent="0.3">
      <c r="A130" s="1" t="s">
        <v>755</v>
      </c>
      <c r="B130" s="1" t="s">
        <v>41</v>
      </c>
      <c r="C130" s="1" t="s">
        <v>224</v>
      </c>
      <c r="D130" s="1" t="s">
        <v>34</v>
      </c>
      <c r="F130" s="1">
        <v>1</v>
      </c>
      <c r="G130" s="1">
        <v>10</v>
      </c>
      <c r="H13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0" s="1">
        <f>IF(ISBLANK(Table13[[#This Row],[Scale]]),
IF(Table13[[#This Row],[FIMS Scale]]="","",Table13[[#This Row],[FIMS Scale]]),
IF(Table13[[#This Row],[FIMS Scale]]="",1/Table13[[#This Row],[Scale]],Table13[[#This Row],[FIMS Scale]]/Table13[[#This Row],[Scale]]))</f>
        <v>0.1</v>
      </c>
      <c r="K130" s="7">
        <f>IF(Table13[[#This Row],[Address Original]]&gt;0,Table13[[#This Row],[Address Original]]-40001,"")</f>
        <v>323</v>
      </c>
      <c r="L130" s="1">
        <v>40324</v>
      </c>
      <c r="M130" s="1" t="s">
        <v>32</v>
      </c>
      <c r="O130" s="1"/>
      <c r="P130" s="5" t="s">
        <v>2051</v>
      </c>
      <c r="Y130" s="15"/>
      <c r="Z130" s="5"/>
      <c r="AA130" s="12"/>
      <c r="AB130" s="7" t="s">
        <v>2584</v>
      </c>
      <c r="AC130" s="5" t="s">
        <v>825</v>
      </c>
      <c r="AD130" s="1" t="s">
        <v>31</v>
      </c>
      <c r="AL130"/>
    </row>
    <row r="131" spans="1:38" ht="15" customHeight="1" x14ac:dyDescent="0.3">
      <c r="A131" s="1" t="s">
        <v>760</v>
      </c>
      <c r="B131" s="1" t="s">
        <v>41</v>
      </c>
      <c r="C131" s="1" t="s">
        <v>225</v>
      </c>
      <c r="D131" s="1" t="s">
        <v>34</v>
      </c>
      <c r="F131" s="1">
        <v>1</v>
      </c>
      <c r="G131" s="1">
        <v>100</v>
      </c>
      <c r="H13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1" s="1">
        <f>IF(ISBLANK(Table13[[#This Row],[Scale]]),
IF(Table13[[#This Row],[FIMS Scale]]="","",Table13[[#This Row],[FIMS Scale]]),
IF(Table13[[#This Row],[FIMS Scale]]="",1/Table13[[#This Row],[Scale]],Table13[[#This Row],[FIMS Scale]]/Table13[[#This Row],[Scale]]))</f>
        <v>0.01</v>
      </c>
      <c r="K131" s="7">
        <f>IF(Table13[[#This Row],[Address Original]]&gt;0,Table13[[#This Row],[Address Original]]-40001,"")</f>
        <v>324</v>
      </c>
      <c r="L131" s="1">
        <v>40325</v>
      </c>
      <c r="M131" s="1" t="s">
        <v>32</v>
      </c>
      <c r="O131" s="1"/>
      <c r="P131" s="5" t="s">
        <v>2056</v>
      </c>
      <c r="Y131" s="15"/>
      <c r="Z131" s="5"/>
      <c r="AA131" s="12"/>
      <c r="AB131" s="7" t="s">
        <v>2584</v>
      </c>
      <c r="AC131" s="5" t="s">
        <v>828</v>
      </c>
      <c r="AD131" s="1" t="s">
        <v>31</v>
      </c>
      <c r="AL131"/>
    </row>
    <row r="132" spans="1:38" ht="15" customHeight="1" x14ac:dyDescent="0.3">
      <c r="A132" s="1" t="s">
        <v>758</v>
      </c>
      <c r="B132" s="1" t="s">
        <v>41</v>
      </c>
      <c r="C132" s="1" t="s">
        <v>226</v>
      </c>
      <c r="D132" s="1" t="s">
        <v>34</v>
      </c>
      <c r="F132" s="1">
        <v>1</v>
      </c>
      <c r="G132" s="1">
        <v>100</v>
      </c>
      <c r="H13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2" s="1">
        <f>IF(ISBLANK(Table13[[#This Row],[Scale]]),
IF(Table13[[#This Row],[FIMS Scale]]="","",Table13[[#This Row],[FIMS Scale]]),
IF(Table13[[#This Row],[FIMS Scale]]="",1/Table13[[#This Row],[Scale]],Table13[[#This Row],[FIMS Scale]]/Table13[[#This Row],[Scale]]))</f>
        <v>0.01</v>
      </c>
      <c r="K132" s="7">
        <f>IF(Table13[[#This Row],[Address Original]]&gt;0,Table13[[#This Row],[Address Original]]-40001,"")</f>
        <v>325</v>
      </c>
      <c r="L132" s="1">
        <v>40326</v>
      </c>
      <c r="M132" s="1" t="s">
        <v>32</v>
      </c>
      <c r="O132" s="1"/>
      <c r="P132" s="5" t="s">
        <v>2052</v>
      </c>
      <c r="Y132" s="15"/>
      <c r="Z132" s="5"/>
      <c r="AA132" s="12"/>
      <c r="AB132" s="7" t="s">
        <v>2584</v>
      </c>
      <c r="AC132" s="5" t="s">
        <v>826</v>
      </c>
      <c r="AD132" s="1" t="s">
        <v>31</v>
      </c>
      <c r="AL132"/>
    </row>
    <row r="133" spans="1:38" ht="15" customHeight="1" x14ac:dyDescent="0.3">
      <c r="A133" s="1" t="s">
        <v>761</v>
      </c>
      <c r="B133" s="1" t="s">
        <v>41</v>
      </c>
      <c r="C133" s="1" t="s">
        <v>227</v>
      </c>
      <c r="D133" s="1" t="s">
        <v>34</v>
      </c>
      <c r="F133" s="1">
        <v>1</v>
      </c>
      <c r="G133" s="1">
        <v>10</v>
      </c>
      <c r="H13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3" s="1">
        <f>IF(ISBLANK(Table13[[#This Row],[Scale]]),
IF(Table13[[#This Row],[FIMS Scale]]="","",Table13[[#This Row],[FIMS Scale]]),
IF(Table13[[#This Row],[FIMS Scale]]="",1/Table13[[#This Row],[Scale]],Table13[[#This Row],[FIMS Scale]]/Table13[[#This Row],[Scale]]))</f>
        <v>0.1</v>
      </c>
      <c r="K133" s="7">
        <f>IF(Table13[[#This Row],[Address Original]]&gt;0,Table13[[#This Row],[Address Original]]-40001,"")</f>
        <v>326</v>
      </c>
      <c r="L133" s="1">
        <v>40327</v>
      </c>
      <c r="M133" s="1" t="s">
        <v>32</v>
      </c>
      <c r="O133" s="1"/>
      <c r="P133" s="5" t="s">
        <v>2057</v>
      </c>
      <c r="Y133" s="15"/>
      <c r="Z133" s="5"/>
      <c r="AA133" s="12"/>
      <c r="AB133" s="7" t="s">
        <v>2584</v>
      </c>
      <c r="AC133" s="5" t="s">
        <v>829</v>
      </c>
      <c r="AD133" s="1" t="s">
        <v>31</v>
      </c>
      <c r="AL133"/>
    </row>
    <row r="134" spans="1:38" ht="15" customHeight="1" x14ac:dyDescent="0.3">
      <c r="A134" s="1" t="s">
        <v>756</v>
      </c>
      <c r="B134" s="1" t="s">
        <v>41</v>
      </c>
      <c r="C134" s="1" t="s">
        <v>228</v>
      </c>
      <c r="D134" s="1" t="s">
        <v>34</v>
      </c>
      <c r="F134" s="1">
        <v>1</v>
      </c>
      <c r="G134" s="1">
        <v>10</v>
      </c>
      <c r="H13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4" s="1">
        <f>IF(ISBLANK(Table13[[#This Row],[Scale]]),
IF(Table13[[#This Row],[FIMS Scale]]="","",Table13[[#This Row],[FIMS Scale]]),
IF(Table13[[#This Row],[FIMS Scale]]="",1/Table13[[#This Row],[Scale]],Table13[[#This Row],[FIMS Scale]]/Table13[[#This Row],[Scale]]))</f>
        <v>0.1</v>
      </c>
      <c r="K134" s="7">
        <f>IF(Table13[[#This Row],[Address Original]]&gt;0,Table13[[#This Row],[Address Original]]-40001,"")</f>
        <v>385</v>
      </c>
      <c r="L134" s="1">
        <v>40386</v>
      </c>
      <c r="M134" s="1" t="s">
        <v>32</v>
      </c>
      <c r="O134" s="1"/>
      <c r="P134" s="5" t="s">
        <v>2053</v>
      </c>
      <c r="Y134" s="15"/>
      <c r="Z134" s="5"/>
      <c r="AA134" s="12"/>
      <c r="AB134" s="7" t="s">
        <v>2584</v>
      </c>
      <c r="AC134" s="5" t="s">
        <v>827</v>
      </c>
      <c r="AD134" s="1" t="s">
        <v>31</v>
      </c>
      <c r="AL134"/>
    </row>
    <row r="135" spans="1:38" ht="15" customHeight="1" x14ac:dyDescent="0.3">
      <c r="A135" s="1" t="s">
        <v>762</v>
      </c>
      <c r="B135" s="1" t="s">
        <v>41</v>
      </c>
      <c r="C135" s="1" t="s">
        <v>229</v>
      </c>
      <c r="D135" s="1" t="s">
        <v>34</v>
      </c>
      <c r="F135" s="1">
        <v>1</v>
      </c>
      <c r="G135" s="1">
        <v>100</v>
      </c>
      <c r="H13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5" s="1">
        <f>IF(ISBLANK(Table13[[#This Row],[Scale]]),
IF(Table13[[#This Row],[FIMS Scale]]="","",Table13[[#This Row],[FIMS Scale]]),
IF(Table13[[#This Row],[FIMS Scale]]="",1/Table13[[#This Row],[Scale]],Table13[[#This Row],[FIMS Scale]]/Table13[[#This Row],[Scale]]))</f>
        <v>0.01</v>
      </c>
      <c r="K135" s="7">
        <f>IF(Table13[[#This Row],[Address Original]]&gt;0,Table13[[#This Row],[Address Original]]-40001,"")</f>
        <v>386</v>
      </c>
      <c r="L135" s="1">
        <v>40387</v>
      </c>
      <c r="M135" s="1" t="s">
        <v>32</v>
      </c>
      <c r="O135" s="1"/>
      <c r="P135" s="5" t="s">
        <v>2058</v>
      </c>
      <c r="Y135" s="15"/>
      <c r="Z135" s="5"/>
      <c r="AA135" s="12"/>
      <c r="AB135" s="7" t="s">
        <v>2584</v>
      </c>
      <c r="AC135" s="5" t="s">
        <v>830</v>
      </c>
      <c r="AD135" s="1" t="s">
        <v>31</v>
      </c>
      <c r="AL135"/>
    </row>
    <row r="136" spans="1:38" ht="15" customHeight="1" x14ac:dyDescent="0.3">
      <c r="A136" s="1" t="s">
        <v>766</v>
      </c>
      <c r="B136" s="1" t="s">
        <v>41</v>
      </c>
      <c r="C136" s="1" t="s">
        <v>230</v>
      </c>
      <c r="D136" s="1" t="s">
        <v>34</v>
      </c>
      <c r="F136" s="1">
        <v>1</v>
      </c>
      <c r="H13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6" s="1" t="str">
        <f>IF(ISBLANK(Table13[[#This Row],[Scale]]),
IF(Table13[[#This Row],[FIMS Scale]]="","",Table13[[#This Row],[FIMS Scale]]),
IF(Table13[[#This Row],[FIMS Scale]]="",1/Table13[[#This Row],[Scale]],Table13[[#This Row],[FIMS Scale]]/Table13[[#This Row],[Scale]]))</f>
        <v/>
      </c>
      <c r="K136" s="7">
        <f>IF(Table13[[#This Row],[Address Original]]&gt;0,Table13[[#This Row],[Address Original]]-40001,"")</f>
        <v>330</v>
      </c>
      <c r="L136" s="1">
        <v>40331</v>
      </c>
      <c r="M136" s="1" t="s">
        <v>32</v>
      </c>
      <c r="O136" s="1"/>
      <c r="P136" s="5" t="s">
        <v>2059</v>
      </c>
      <c r="Y136" s="15"/>
      <c r="Z136" s="5"/>
      <c r="AA136" s="12"/>
      <c r="AB136" s="7" t="s">
        <v>2584</v>
      </c>
      <c r="AC136" s="5" t="s">
        <v>831</v>
      </c>
      <c r="AD136" s="1" t="s">
        <v>31</v>
      </c>
      <c r="AL136"/>
    </row>
    <row r="137" spans="1:38" ht="15" customHeight="1" x14ac:dyDescent="0.3">
      <c r="A137" s="1" t="s">
        <v>767</v>
      </c>
      <c r="C137" s="1" t="s">
        <v>777</v>
      </c>
      <c r="D137" s="1" t="s">
        <v>34</v>
      </c>
      <c r="F137" s="1">
        <v>1</v>
      </c>
      <c r="G137" s="1">
        <v>10</v>
      </c>
      <c r="H13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7" s="1">
        <f>IF(ISBLANK(Table13[[#This Row],[Scale]]),
IF(Table13[[#This Row],[FIMS Scale]]="","",Table13[[#This Row],[FIMS Scale]]),
IF(Table13[[#This Row],[FIMS Scale]]="",1/Table13[[#This Row],[Scale]],Table13[[#This Row],[FIMS Scale]]/Table13[[#This Row],[Scale]]))</f>
        <v>0.1</v>
      </c>
      <c r="K137" s="7">
        <f>IF(Table13[[#This Row],[Address Original]]&gt;0,Table13[[#This Row],[Address Original]]-40001,"")</f>
        <v>331</v>
      </c>
      <c r="L137" s="1">
        <v>40332</v>
      </c>
      <c r="M137" s="1" t="s">
        <v>32</v>
      </c>
      <c r="O137" s="1"/>
      <c r="P137" s="5" t="s">
        <v>2060</v>
      </c>
      <c r="Y137" s="15"/>
      <c r="Z137" s="5"/>
      <c r="AA137" s="12"/>
      <c r="AB137" s="7" t="s">
        <v>2584</v>
      </c>
      <c r="AC137" s="5" t="s">
        <v>832</v>
      </c>
      <c r="AD137" s="1" t="s">
        <v>31</v>
      </c>
      <c r="AL137"/>
    </row>
    <row r="138" spans="1:38" ht="15" customHeight="1" x14ac:dyDescent="0.3">
      <c r="A138" s="1" t="s">
        <v>772</v>
      </c>
      <c r="C138" s="1" t="s">
        <v>778</v>
      </c>
      <c r="D138" s="1" t="s">
        <v>34</v>
      </c>
      <c r="F138" s="1">
        <v>1</v>
      </c>
      <c r="G138" s="1">
        <v>100</v>
      </c>
      <c r="H13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8" s="1">
        <f>IF(ISBLANK(Table13[[#This Row],[Scale]]),
IF(Table13[[#This Row],[FIMS Scale]]="","",Table13[[#This Row],[FIMS Scale]]),
IF(Table13[[#This Row],[FIMS Scale]]="",1/Table13[[#This Row],[Scale]],Table13[[#This Row],[FIMS Scale]]/Table13[[#This Row],[Scale]]))</f>
        <v>0.01</v>
      </c>
      <c r="K138" s="7">
        <f>IF(Table13[[#This Row],[Address Original]]&gt;0,Table13[[#This Row],[Address Original]]-40001,"")</f>
        <v>332</v>
      </c>
      <c r="L138" s="1">
        <v>40333</v>
      </c>
      <c r="M138" s="1" t="s">
        <v>32</v>
      </c>
      <c r="O138" s="1"/>
      <c r="P138" s="5" t="s">
        <v>2065</v>
      </c>
      <c r="Y138" s="15"/>
      <c r="Z138" s="5"/>
      <c r="AA138" s="12"/>
      <c r="AB138" s="7" t="s">
        <v>2584</v>
      </c>
      <c r="AC138" s="5" t="s">
        <v>837</v>
      </c>
      <c r="AD138" s="1" t="s">
        <v>31</v>
      </c>
      <c r="AL138"/>
    </row>
    <row r="139" spans="1:38" ht="15" customHeight="1" x14ac:dyDescent="0.3">
      <c r="A139" s="1" t="s">
        <v>768</v>
      </c>
      <c r="C139" s="1" t="s">
        <v>779</v>
      </c>
      <c r="D139" s="1" t="s">
        <v>34</v>
      </c>
      <c r="F139" s="1">
        <v>1</v>
      </c>
      <c r="G139" s="1">
        <v>10</v>
      </c>
      <c r="H13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9" s="1">
        <f>IF(ISBLANK(Table13[[#This Row],[Scale]]),
IF(Table13[[#This Row],[FIMS Scale]]="","",Table13[[#This Row],[FIMS Scale]]),
IF(Table13[[#This Row],[FIMS Scale]]="",1/Table13[[#This Row],[Scale]],Table13[[#This Row],[FIMS Scale]]/Table13[[#This Row],[Scale]]))</f>
        <v>0.1</v>
      </c>
      <c r="K139" s="7">
        <f>IF(Table13[[#This Row],[Address Original]]&gt;0,Table13[[#This Row],[Address Original]]-40001,"")</f>
        <v>387</v>
      </c>
      <c r="L139" s="1">
        <v>40388</v>
      </c>
      <c r="M139" s="1" t="s">
        <v>32</v>
      </c>
      <c r="O139" s="1"/>
      <c r="P139" s="5" t="s">
        <v>2061</v>
      </c>
      <c r="Y139" s="15"/>
      <c r="Z139" s="5"/>
      <c r="AA139" s="12"/>
      <c r="AB139" s="7" t="s">
        <v>2584</v>
      </c>
      <c r="AC139" s="5" t="s">
        <v>833</v>
      </c>
      <c r="AD139" s="1" t="s">
        <v>31</v>
      </c>
      <c r="AL139"/>
    </row>
    <row r="140" spans="1:38" ht="15" customHeight="1" x14ac:dyDescent="0.3">
      <c r="A140" s="1" t="s">
        <v>773</v>
      </c>
      <c r="C140" s="1" t="s">
        <v>780</v>
      </c>
      <c r="D140" s="1" t="s">
        <v>34</v>
      </c>
      <c r="F140" s="1">
        <v>1</v>
      </c>
      <c r="G140" s="1">
        <v>100</v>
      </c>
      <c r="H14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0" s="1">
        <f>IF(ISBLANK(Table13[[#This Row],[Scale]]),
IF(Table13[[#This Row],[FIMS Scale]]="","",Table13[[#This Row],[FIMS Scale]]),
IF(Table13[[#This Row],[FIMS Scale]]="",1/Table13[[#This Row],[Scale]],Table13[[#This Row],[FIMS Scale]]/Table13[[#This Row],[Scale]]))</f>
        <v>0.01</v>
      </c>
      <c r="K140" s="7">
        <f>IF(Table13[[#This Row],[Address Original]]&gt;0,Table13[[#This Row],[Address Original]]-40001,"")</f>
        <v>388</v>
      </c>
      <c r="L140" s="1">
        <v>40389</v>
      </c>
      <c r="M140" s="1" t="s">
        <v>32</v>
      </c>
      <c r="O140" s="1"/>
      <c r="P140" s="5" t="s">
        <v>2066</v>
      </c>
      <c r="Y140" s="15"/>
      <c r="Z140" s="5"/>
      <c r="AA140" s="12"/>
      <c r="AB140" s="7" t="s">
        <v>2584</v>
      </c>
      <c r="AC140" s="5" t="s">
        <v>838</v>
      </c>
      <c r="AD140" s="1" t="s">
        <v>31</v>
      </c>
      <c r="AL140"/>
    </row>
    <row r="141" spans="1:38" ht="15" customHeight="1" x14ac:dyDescent="0.3">
      <c r="A141" s="1" t="s">
        <v>769</v>
      </c>
      <c r="C141" s="1" t="s">
        <v>781</v>
      </c>
      <c r="D141" s="1" t="s">
        <v>34</v>
      </c>
      <c r="F141" s="1">
        <v>1</v>
      </c>
      <c r="G141" s="1">
        <v>10</v>
      </c>
      <c r="H14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1" s="1">
        <f>IF(ISBLANK(Table13[[#This Row],[Scale]]),
IF(Table13[[#This Row],[FIMS Scale]]="","",Table13[[#This Row],[FIMS Scale]]),
IF(Table13[[#This Row],[FIMS Scale]]="",1/Table13[[#This Row],[Scale]],Table13[[#This Row],[FIMS Scale]]/Table13[[#This Row],[Scale]]))</f>
        <v>0.1</v>
      </c>
      <c r="K141" s="7">
        <f>IF(Table13[[#This Row],[Address Original]]&gt;0,Table13[[#This Row],[Address Original]]-40001,"")</f>
        <v>333</v>
      </c>
      <c r="L141" s="1">
        <v>40334</v>
      </c>
      <c r="M141" s="1" t="s">
        <v>32</v>
      </c>
      <c r="O141" s="1"/>
      <c r="P141" s="5" t="s">
        <v>2062</v>
      </c>
      <c r="Y141" s="15"/>
      <c r="Z141" s="5"/>
      <c r="AA141" s="12"/>
      <c r="AB141" s="7" t="s">
        <v>2584</v>
      </c>
      <c r="AC141" s="5" t="s">
        <v>834</v>
      </c>
      <c r="AD141" s="1" t="s">
        <v>31</v>
      </c>
      <c r="AL141"/>
    </row>
    <row r="142" spans="1:38" ht="15" customHeight="1" x14ac:dyDescent="0.3">
      <c r="A142" s="1" t="s">
        <v>774</v>
      </c>
      <c r="C142" s="1" t="s">
        <v>782</v>
      </c>
      <c r="D142" s="1" t="s">
        <v>34</v>
      </c>
      <c r="F142" s="1">
        <v>1</v>
      </c>
      <c r="G142" s="1">
        <v>100</v>
      </c>
      <c r="H14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2" s="1">
        <f>IF(ISBLANK(Table13[[#This Row],[Scale]]),
IF(Table13[[#This Row],[FIMS Scale]]="","",Table13[[#This Row],[FIMS Scale]]),
IF(Table13[[#This Row],[FIMS Scale]]="",1/Table13[[#This Row],[Scale]],Table13[[#This Row],[FIMS Scale]]/Table13[[#This Row],[Scale]]))</f>
        <v>0.01</v>
      </c>
      <c r="K142" s="7">
        <f>IF(Table13[[#This Row],[Address Original]]&gt;0,Table13[[#This Row],[Address Original]]-40001,"")</f>
        <v>334</v>
      </c>
      <c r="L142" s="1">
        <v>40335</v>
      </c>
      <c r="M142" s="1" t="s">
        <v>32</v>
      </c>
      <c r="O142" s="1"/>
      <c r="P142" s="5" t="s">
        <v>2067</v>
      </c>
      <c r="Y142" s="15"/>
      <c r="Z142" s="5"/>
      <c r="AA142" s="12"/>
      <c r="AB142" s="7" t="s">
        <v>2584</v>
      </c>
      <c r="AC142" s="5" t="s">
        <v>839</v>
      </c>
      <c r="AD142" s="1" t="s">
        <v>31</v>
      </c>
      <c r="AL142"/>
    </row>
    <row r="143" spans="1:38" ht="15" customHeight="1" x14ac:dyDescent="0.3">
      <c r="A143" s="1" t="s">
        <v>770</v>
      </c>
      <c r="C143" s="1" t="s">
        <v>783</v>
      </c>
      <c r="D143" s="1" t="s">
        <v>34</v>
      </c>
      <c r="F143" s="1">
        <v>1</v>
      </c>
      <c r="G143" s="1">
        <v>10</v>
      </c>
      <c r="H14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3" s="1">
        <f>IF(ISBLANK(Table13[[#This Row],[Scale]]),
IF(Table13[[#This Row],[FIMS Scale]]="","",Table13[[#This Row],[FIMS Scale]]),
IF(Table13[[#This Row],[FIMS Scale]]="",1/Table13[[#This Row],[Scale]],Table13[[#This Row],[FIMS Scale]]/Table13[[#This Row],[Scale]]))</f>
        <v>0.1</v>
      </c>
      <c r="K143" s="7">
        <f>IF(Table13[[#This Row],[Address Original]]&gt;0,Table13[[#This Row],[Address Original]]-40001,"")</f>
        <v>335</v>
      </c>
      <c r="L143" s="1">
        <v>40336</v>
      </c>
      <c r="M143" s="1" t="s">
        <v>32</v>
      </c>
      <c r="O143" s="1"/>
      <c r="P143" s="5" t="s">
        <v>2063</v>
      </c>
      <c r="Y143" s="15"/>
      <c r="Z143" s="5"/>
      <c r="AA143" s="12"/>
      <c r="AB143" s="7" t="s">
        <v>2584</v>
      </c>
      <c r="AC143" s="5" t="s">
        <v>835</v>
      </c>
      <c r="AD143" s="1" t="s">
        <v>31</v>
      </c>
      <c r="AL143"/>
    </row>
    <row r="144" spans="1:38" ht="15" customHeight="1" x14ac:dyDescent="0.3">
      <c r="A144" s="1" t="s">
        <v>775</v>
      </c>
      <c r="C144" s="1" t="s">
        <v>784</v>
      </c>
      <c r="D144" s="1" t="s">
        <v>34</v>
      </c>
      <c r="F144" s="1">
        <v>1</v>
      </c>
      <c r="G144" s="1">
        <v>100</v>
      </c>
      <c r="H14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4" s="1">
        <f>IF(ISBLANK(Table13[[#This Row],[Scale]]),
IF(Table13[[#This Row],[FIMS Scale]]="","",Table13[[#This Row],[FIMS Scale]]),
IF(Table13[[#This Row],[FIMS Scale]]="",1/Table13[[#This Row],[Scale]],Table13[[#This Row],[FIMS Scale]]/Table13[[#This Row],[Scale]]))</f>
        <v>0.01</v>
      </c>
      <c r="K144" s="7">
        <f>IF(Table13[[#This Row],[Address Original]]&gt;0,Table13[[#This Row],[Address Original]]-40001,"")</f>
        <v>336</v>
      </c>
      <c r="L144" s="1">
        <v>40337</v>
      </c>
      <c r="M144" s="1" t="s">
        <v>32</v>
      </c>
      <c r="O144" s="1"/>
      <c r="P144" s="5" t="s">
        <v>2068</v>
      </c>
      <c r="Y144" s="15"/>
      <c r="Z144" s="5"/>
      <c r="AA144" s="12"/>
      <c r="AB144" s="7" t="s">
        <v>2584</v>
      </c>
      <c r="AC144" s="5" t="s">
        <v>840</v>
      </c>
      <c r="AD144" s="1" t="s">
        <v>31</v>
      </c>
      <c r="AL144"/>
    </row>
    <row r="145" spans="1:38" ht="15" customHeight="1" x14ac:dyDescent="0.3">
      <c r="A145" s="1" t="s">
        <v>771</v>
      </c>
      <c r="C145" s="1" t="s">
        <v>785</v>
      </c>
      <c r="D145" s="1" t="s">
        <v>34</v>
      </c>
      <c r="F145" s="1">
        <v>1</v>
      </c>
      <c r="G145" s="1">
        <v>10</v>
      </c>
      <c r="H14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5" s="1">
        <f>IF(ISBLANK(Table13[[#This Row],[Scale]]),
IF(Table13[[#This Row],[FIMS Scale]]="","",Table13[[#This Row],[FIMS Scale]]),
IF(Table13[[#This Row],[FIMS Scale]]="",1/Table13[[#This Row],[Scale]],Table13[[#This Row],[FIMS Scale]]/Table13[[#This Row],[Scale]]))</f>
        <v>0.1</v>
      </c>
      <c r="K145" s="7">
        <f>IF(Table13[[#This Row],[Address Original]]&gt;0,Table13[[#This Row],[Address Original]]-40001,"")</f>
        <v>389</v>
      </c>
      <c r="L145" s="1">
        <v>40390</v>
      </c>
      <c r="M145" s="1" t="s">
        <v>32</v>
      </c>
      <c r="O145" s="1"/>
      <c r="P145" s="5" t="s">
        <v>2064</v>
      </c>
      <c r="Y145" s="15"/>
      <c r="Z145" s="5"/>
      <c r="AA145" s="12"/>
      <c r="AB145" s="7" t="s">
        <v>2584</v>
      </c>
      <c r="AC145" s="5" t="s">
        <v>836</v>
      </c>
      <c r="AD145" s="1" t="s">
        <v>31</v>
      </c>
      <c r="AL145"/>
    </row>
    <row r="146" spans="1:38" ht="15" customHeight="1" x14ac:dyDescent="0.3">
      <c r="A146" s="1" t="s">
        <v>776</v>
      </c>
      <c r="C146" s="1" t="s">
        <v>786</v>
      </c>
      <c r="D146" s="1" t="s">
        <v>34</v>
      </c>
      <c r="F146" s="1">
        <v>1</v>
      </c>
      <c r="G146" s="1">
        <v>100</v>
      </c>
      <c r="H14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6" s="1">
        <f>IF(ISBLANK(Table13[[#This Row],[Scale]]),
IF(Table13[[#This Row],[FIMS Scale]]="","",Table13[[#This Row],[FIMS Scale]]),
IF(Table13[[#This Row],[FIMS Scale]]="",1/Table13[[#This Row],[Scale]],Table13[[#This Row],[FIMS Scale]]/Table13[[#This Row],[Scale]]))</f>
        <v>0.01</v>
      </c>
      <c r="K146" s="7">
        <f>IF(Table13[[#This Row],[Address Original]]&gt;0,Table13[[#This Row],[Address Original]]-40001,"")</f>
        <v>390</v>
      </c>
      <c r="L146" s="1">
        <v>40391</v>
      </c>
      <c r="M146" s="1" t="s">
        <v>32</v>
      </c>
      <c r="O146" s="1"/>
      <c r="P146" s="5" t="s">
        <v>2069</v>
      </c>
      <c r="Y146" s="15"/>
      <c r="Z146" s="5"/>
      <c r="AA146" s="12"/>
      <c r="AB146" s="7" t="s">
        <v>2584</v>
      </c>
      <c r="AC146" s="5" t="s">
        <v>841</v>
      </c>
      <c r="AD146" s="1" t="s">
        <v>31</v>
      </c>
      <c r="AL146"/>
    </row>
    <row r="147" spans="1:38" ht="15" customHeight="1" x14ac:dyDescent="0.3">
      <c r="A147" s="1" t="s">
        <v>239</v>
      </c>
      <c r="C147" s="1" t="s">
        <v>963</v>
      </c>
      <c r="D147" s="1" t="s">
        <v>34</v>
      </c>
      <c r="F147" s="1">
        <v>1</v>
      </c>
      <c r="H14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7" s="1" t="str">
        <f>IF(ISBLANK(Table13[[#This Row],[Scale]]),
IF(Table13[[#This Row],[FIMS Scale]]="","",Table13[[#This Row],[FIMS Scale]]),
IF(Table13[[#This Row],[FIMS Scale]]="",1/Table13[[#This Row],[Scale]],Table13[[#This Row],[FIMS Scale]]/Table13[[#This Row],[Scale]]))</f>
        <v/>
      </c>
      <c r="K147" s="7">
        <f>IF(Table13[[#This Row],[Address Original]]&gt;0,Table13[[#This Row],[Address Original]]-40001,"")</f>
        <v>730</v>
      </c>
      <c r="L147" s="1">
        <v>40731</v>
      </c>
      <c r="M147" s="1" t="s">
        <v>32</v>
      </c>
      <c r="O147" s="1"/>
      <c r="P147" s="5" t="s">
        <v>2070</v>
      </c>
      <c r="Y147" s="15"/>
      <c r="Z147" s="5"/>
      <c r="AA147" s="12"/>
      <c r="AB147" s="7" t="s">
        <v>2584</v>
      </c>
      <c r="AC147" s="5" t="s">
        <v>498</v>
      </c>
      <c r="AD147" s="1" t="s">
        <v>31</v>
      </c>
      <c r="AL147"/>
    </row>
    <row r="148" spans="1:38" ht="15" customHeight="1" x14ac:dyDescent="0.3">
      <c r="A148" s="1" t="s">
        <v>236</v>
      </c>
      <c r="C148" s="1" t="s">
        <v>964</v>
      </c>
      <c r="D148" s="1" t="s">
        <v>34</v>
      </c>
      <c r="F148" s="1">
        <v>1</v>
      </c>
      <c r="G148" s="1">
        <v>10</v>
      </c>
      <c r="H14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8" s="1">
        <f>IF(ISBLANK(Table13[[#This Row],[Scale]]),
IF(Table13[[#This Row],[FIMS Scale]]="","",Table13[[#This Row],[FIMS Scale]]),
IF(Table13[[#This Row],[FIMS Scale]]="",1/Table13[[#This Row],[Scale]],Table13[[#This Row],[FIMS Scale]]/Table13[[#This Row],[Scale]]))</f>
        <v>0.1</v>
      </c>
      <c r="K148" s="7">
        <f>IF(Table13[[#This Row],[Address Original]]&gt;0,Table13[[#This Row],[Address Original]]-40001,"")</f>
        <v>731</v>
      </c>
      <c r="L148" s="1">
        <v>40732</v>
      </c>
      <c r="M148" s="1" t="s">
        <v>32</v>
      </c>
      <c r="O148" s="1"/>
      <c r="P148" s="5" t="s">
        <v>2071</v>
      </c>
      <c r="Y148" s="15"/>
      <c r="Z148" s="5"/>
      <c r="AA148" s="12"/>
      <c r="AB148" s="7" t="s">
        <v>2584</v>
      </c>
      <c r="AC148" s="5" t="s">
        <v>499</v>
      </c>
      <c r="AD148" s="1" t="s">
        <v>31</v>
      </c>
      <c r="AL148"/>
    </row>
    <row r="149" spans="1:38" ht="15" customHeight="1" x14ac:dyDescent="0.3">
      <c r="A149" s="1" t="s">
        <v>237</v>
      </c>
      <c r="C149" s="1" t="s">
        <v>965</v>
      </c>
      <c r="D149" s="1" t="s">
        <v>34</v>
      </c>
      <c r="F149" s="1">
        <v>1</v>
      </c>
      <c r="G149" s="1">
        <v>100</v>
      </c>
      <c r="H14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9" s="1">
        <f>IF(ISBLANK(Table13[[#This Row],[Scale]]),
IF(Table13[[#This Row],[FIMS Scale]]="","",Table13[[#This Row],[FIMS Scale]]),
IF(Table13[[#This Row],[FIMS Scale]]="",1/Table13[[#This Row],[Scale]],Table13[[#This Row],[FIMS Scale]]/Table13[[#This Row],[Scale]]))</f>
        <v>0.01</v>
      </c>
      <c r="K149" s="7">
        <f>IF(Table13[[#This Row],[Address Original]]&gt;0,Table13[[#This Row],[Address Original]]-40001,"")</f>
        <v>732</v>
      </c>
      <c r="L149" s="1">
        <v>40733</v>
      </c>
      <c r="M149" s="1" t="s">
        <v>32</v>
      </c>
      <c r="O149" s="1"/>
      <c r="P149" s="5" t="s">
        <v>2072</v>
      </c>
      <c r="Y149" s="15"/>
      <c r="Z149" s="5"/>
      <c r="AA149" s="12"/>
      <c r="AB149" s="7" t="s">
        <v>2584</v>
      </c>
      <c r="AC149" s="5" t="s">
        <v>500</v>
      </c>
      <c r="AD149" s="1" t="s">
        <v>31</v>
      </c>
      <c r="AL149"/>
    </row>
    <row r="150" spans="1:38" ht="15" customHeight="1" x14ac:dyDescent="0.3">
      <c r="A150" s="1" t="s">
        <v>238</v>
      </c>
      <c r="C150" s="1" t="s">
        <v>966</v>
      </c>
      <c r="D150" s="1" t="s">
        <v>34</v>
      </c>
      <c r="F150" s="1">
        <v>1</v>
      </c>
      <c r="G150" s="1">
        <v>10</v>
      </c>
      <c r="H15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0" s="1">
        <f>IF(ISBLANK(Table13[[#This Row],[Scale]]),
IF(Table13[[#This Row],[FIMS Scale]]="","",Table13[[#This Row],[FIMS Scale]]),
IF(Table13[[#This Row],[FIMS Scale]]="",1/Table13[[#This Row],[Scale]],Table13[[#This Row],[FIMS Scale]]/Table13[[#This Row],[Scale]]))</f>
        <v>0.1</v>
      </c>
      <c r="K150" s="7">
        <f>IF(Table13[[#This Row],[Address Original]]&gt;0,Table13[[#This Row],[Address Original]]-40001,"")</f>
        <v>733</v>
      </c>
      <c r="L150" s="1">
        <v>40734</v>
      </c>
      <c r="M150" s="1" t="s">
        <v>32</v>
      </c>
      <c r="O150" s="1"/>
      <c r="P150" s="5" t="s">
        <v>2073</v>
      </c>
      <c r="Y150" s="15"/>
      <c r="Z150" s="5"/>
      <c r="AA150" s="12"/>
      <c r="AB150" s="7" t="s">
        <v>2584</v>
      </c>
      <c r="AC150" s="5" t="s">
        <v>501</v>
      </c>
      <c r="AD150" s="1" t="s">
        <v>31</v>
      </c>
      <c r="AL150"/>
    </row>
    <row r="151" spans="1:38" ht="15" customHeight="1" x14ac:dyDescent="0.3">
      <c r="A151" s="1" t="s">
        <v>240</v>
      </c>
      <c r="C151" s="1" t="s">
        <v>967</v>
      </c>
      <c r="D151" s="1" t="s">
        <v>34</v>
      </c>
      <c r="F151" s="1">
        <v>1</v>
      </c>
      <c r="H15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1" s="1" t="str">
        <f>IF(ISBLANK(Table13[[#This Row],[Scale]]),
IF(Table13[[#This Row],[FIMS Scale]]="","",Table13[[#This Row],[FIMS Scale]]),
IF(Table13[[#This Row],[FIMS Scale]]="",1/Table13[[#This Row],[Scale]],Table13[[#This Row],[FIMS Scale]]/Table13[[#This Row],[Scale]]))</f>
        <v/>
      </c>
      <c r="K151" s="7">
        <f>IF(Table13[[#This Row],[Address Original]]&gt;0,Table13[[#This Row],[Address Original]]-40001,"")</f>
        <v>734</v>
      </c>
      <c r="L151" s="1">
        <v>40735</v>
      </c>
      <c r="M151" s="1" t="s">
        <v>32</v>
      </c>
      <c r="O151" s="1"/>
      <c r="P151" s="5" t="s">
        <v>2074</v>
      </c>
      <c r="Y151" s="15"/>
      <c r="Z151" s="5"/>
      <c r="AA151" s="12"/>
      <c r="AB151" s="7" t="s">
        <v>2584</v>
      </c>
      <c r="AC151" s="5" t="s">
        <v>502</v>
      </c>
      <c r="AD151" s="1" t="s">
        <v>31</v>
      </c>
      <c r="AL151"/>
    </row>
    <row r="152" spans="1:38" ht="15" customHeight="1" x14ac:dyDescent="0.3">
      <c r="A152" s="1" t="s">
        <v>241</v>
      </c>
      <c r="C152" s="1" t="s">
        <v>968</v>
      </c>
      <c r="D152" s="1" t="s">
        <v>34</v>
      </c>
      <c r="F152" s="1">
        <v>1</v>
      </c>
      <c r="G152" s="1">
        <v>10</v>
      </c>
      <c r="H15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2" s="1">
        <f>IF(ISBLANK(Table13[[#This Row],[Scale]]),
IF(Table13[[#This Row],[FIMS Scale]]="","",Table13[[#This Row],[FIMS Scale]]),
IF(Table13[[#This Row],[FIMS Scale]]="",1/Table13[[#This Row],[Scale]],Table13[[#This Row],[FIMS Scale]]/Table13[[#This Row],[Scale]]))</f>
        <v>0.1</v>
      </c>
      <c r="K152" s="7">
        <f>IF(Table13[[#This Row],[Address Original]]&gt;0,Table13[[#This Row],[Address Original]]-40001,"")</f>
        <v>735</v>
      </c>
      <c r="L152" s="1">
        <v>40736</v>
      </c>
      <c r="M152" s="1" t="s">
        <v>32</v>
      </c>
      <c r="O152" s="1"/>
      <c r="P152" s="5" t="s">
        <v>2075</v>
      </c>
      <c r="Y152" s="15"/>
      <c r="Z152" s="5"/>
      <c r="AA152" s="12"/>
      <c r="AB152" s="7" t="s">
        <v>2584</v>
      </c>
      <c r="AC152" s="5" t="s">
        <v>503</v>
      </c>
      <c r="AD152" s="1" t="s">
        <v>31</v>
      </c>
      <c r="AL152"/>
    </row>
    <row r="153" spans="1:38" ht="15" customHeight="1" x14ac:dyDescent="0.3">
      <c r="A153" s="1" t="s">
        <v>242</v>
      </c>
      <c r="C153" s="1" t="s">
        <v>969</v>
      </c>
      <c r="D153" s="1" t="s">
        <v>34</v>
      </c>
      <c r="F153" s="1">
        <v>1</v>
      </c>
      <c r="G153" s="1">
        <v>100</v>
      </c>
      <c r="H15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3" s="1">
        <f>IF(ISBLANK(Table13[[#This Row],[Scale]]),
IF(Table13[[#This Row],[FIMS Scale]]="","",Table13[[#This Row],[FIMS Scale]]),
IF(Table13[[#This Row],[FIMS Scale]]="",1/Table13[[#This Row],[Scale]],Table13[[#This Row],[FIMS Scale]]/Table13[[#This Row],[Scale]]))</f>
        <v>0.01</v>
      </c>
      <c r="K153" s="7">
        <f>IF(Table13[[#This Row],[Address Original]]&gt;0,Table13[[#This Row],[Address Original]]-40001,"")</f>
        <v>736</v>
      </c>
      <c r="L153" s="1">
        <v>40737</v>
      </c>
      <c r="M153" s="1" t="s">
        <v>32</v>
      </c>
      <c r="O153" s="1"/>
      <c r="P153" s="5" t="s">
        <v>2076</v>
      </c>
      <c r="Y153" s="15"/>
      <c r="Z153" s="5"/>
      <c r="AA153" s="12"/>
      <c r="AB153" s="7" t="s">
        <v>2584</v>
      </c>
      <c r="AC153" s="5" t="s">
        <v>504</v>
      </c>
      <c r="AD153" s="1" t="s">
        <v>31</v>
      </c>
      <c r="AL153"/>
    </row>
    <row r="154" spans="1:38" ht="15" customHeight="1" x14ac:dyDescent="0.3">
      <c r="A154" s="1" t="s">
        <v>243</v>
      </c>
      <c r="C154" s="1" t="s">
        <v>970</v>
      </c>
      <c r="D154" s="1" t="s">
        <v>34</v>
      </c>
      <c r="F154" s="1">
        <v>1</v>
      </c>
      <c r="G154" s="1">
        <v>10</v>
      </c>
      <c r="H15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4" s="1">
        <f>IF(ISBLANK(Table13[[#This Row],[Scale]]),
IF(Table13[[#This Row],[FIMS Scale]]="","",Table13[[#This Row],[FIMS Scale]]),
IF(Table13[[#This Row],[FIMS Scale]]="",1/Table13[[#This Row],[Scale]],Table13[[#This Row],[FIMS Scale]]/Table13[[#This Row],[Scale]]))</f>
        <v>0.1</v>
      </c>
      <c r="K154" s="7">
        <f>IF(Table13[[#This Row],[Address Original]]&gt;0,Table13[[#This Row],[Address Original]]-40001,"")</f>
        <v>737</v>
      </c>
      <c r="L154" s="1">
        <v>40738</v>
      </c>
      <c r="M154" s="1" t="s">
        <v>32</v>
      </c>
      <c r="O154" s="1"/>
      <c r="P154" s="5" t="s">
        <v>2077</v>
      </c>
      <c r="Y154" s="15"/>
      <c r="Z154" s="5"/>
      <c r="AA154" s="12"/>
      <c r="AB154" s="7" t="s">
        <v>2584</v>
      </c>
      <c r="AC154" s="5" t="s">
        <v>505</v>
      </c>
      <c r="AD154" s="1" t="s">
        <v>31</v>
      </c>
      <c r="AL154"/>
    </row>
    <row r="155" spans="1:38" ht="15" customHeight="1" x14ac:dyDescent="0.3">
      <c r="A155" s="1" t="s">
        <v>244</v>
      </c>
      <c r="C155" s="1" t="s">
        <v>971</v>
      </c>
      <c r="D155" s="1" t="s">
        <v>34</v>
      </c>
      <c r="F155" s="1">
        <v>1</v>
      </c>
      <c r="H15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5" s="1" t="str">
        <f>IF(ISBLANK(Table13[[#This Row],[Scale]]),
IF(Table13[[#This Row],[FIMS Scale]]="","",Table13[[#This Row],[FIMS Scale]]),
IF(Table13[[#This Row],[FIMS Scale]]="",1/Table13[[#This Row],[Scale]],Table13[[#This Row],[FIMS Scale]]/Table13[[#This Row],[Scale]]))</f>
        <v/>
      </c>
      <c r="K155" s="7">
        <f>IF(Table13[[#This Row],[Address Original]]&gt;0,Table13[[#This Row],[Address Original]]-40001,"")</f>
        <v>738</v>
      </c>
      <c r="L155" s="1">
        <v>40739</v>
      </c>
      <c r="M155" s="1" t="s">
        <v>32</v>
      </c>
      <c r="O155" s="1"/>
      <c r="P155" s="5" t="s">
        <v>2078</v>
      </c>
      <c r="Y155" s="15"/>
      <c r="Z155" s="5"/>
      <c r="AA155" s="12"/>
      <c r="AB155" s="7" t="s">
        <v>2584</v>
      </c>
      <c r="AC155" s="5" t="s">
        <v>506</v>
      </c>
      <c r="AD155" s="1" t="s">
        <v>31</v>
      </c>
      <c r="AL155"/>
    </row>
    <row r="156" spans="1:38" ht="15" customHeight="1" x14ac:dyDescent="0.3">
      <c r="A156" s="1" t="s">
        <v>246</v>
      </c>
      <c r="C156" s="1" t="s">
        <v>972</v>
      </c>
      <c r="D156" s="1" t="s">
        <v>34</v>
      </c>
      <c r="F156" s="1">
        <v>1</v>
      </c>
      <c r="G156" s="1">
        <v>10</v>
      </c>
      <c r="H15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6" s="1">
        <f>IF(ISBLANK(Table13[[#This Row],[Scale]]),
IF(Table13[[#This Row],[FIMS Scale]]="","",Table13[[#This Row],[FIMS Scale]]),
IF(Table13[[#This Row],[FIMS Scale]]="",1/Table13[[#This Row],[Scale]],Table13[[#This Row],[FIMS Scale]]/Table13[[#This Row],[Scale]]))</f>
        <v>0.1</v>
      </c>
      <c r="K156" s="7">
        <f>IF(Table13[[#This Row],[Address Original]]&gt;0,Table13[[#This Row],[Address Original]]-40001,"")</f>
        <v>739</v>
      </c>
      <c r="L156" s="1">
        <v>40740</v>
      </c>
      <c r="M156" s="1" t="s">
        <v>32</v>
      </c>
      <c r="O156" s="1"/>
      <c r="P156" s="5" t="s">
        <v>2079</v>
      </c>
      <c r="Y156" s="15"/>
      <c r="Z156" s="5"/>
      <c r="AA156" s="12"/>
      <c r="AB156" s="7" t="s">
        <v>2584</v>
      </c>
      <c r="AC156" s="5" t="s">
        <v>507</v>
      </c>
      <c r="AD156" s="1" t="s">
        <v>31</v>
      </c>
      <c r="AL156"/>
    </row>
    <row r="157" spans="1:38" ht="15" customHeight="1" x14ac:dyDescent="0.3">
      <c r="A157" s="1" t="s">
        <v>247</v>
      </c>
      <c r="C157" s="1" t="s">
        <v>973</v>
      </c>
      <c r="D157" s="1" t="s">
        <v>34</v>
      </c>
      <c r="F157" s="1">
        <v>1</v>
      </c>
      <c r="G157" s="1">
        <v>100</v>
      </c>
      <c r="H15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7" s="1">
        <f>IF(ISBLANK(Table13[[#This Row],[Scale]]),
IF(Table13[[#This Row],[FIMS Scale]]="","",Table13[[#This Row],[FIMS Scale]]),
IF(Table13[[#This Row],[FIMS Scale]]="",1/Table13[[#This Row],[Scale]],Table13[[#This Row],[FIMS Scale]]/Table13[[#This Row],[Scale]]))</f>
        <v>0.01</v>
      </c>
      <c r="K157" s="7">
        <f>IF(Table13[[#This Row],[Address Original]]&gt;0,Table13[[#This Row],[Address Original]]-40001,"")</f>
        <v>740</v>
      </c>
      <c r="L157" s="1">
        <v>40741</v>
      </c>
      <c r="M157" s="1" t="s">
        <v>32</v>
      </c>
      <c r="O157" s="1"/>
      <c r="P157" s="5" t="s">
        <v>2080</v>
      </c>
      <c r="Y157" s="15"/>
      <c r="Z157" s="5"/>
      <c r="AA157" s="12"/>
      <c r="AB157" s="7" t="s">
        <v>2584</v>
      </c>
      <c r="AC157" s="5" t="s">
        <v>508</v>
      </c>
      <c r="AD157" s="1" t="s">
        <v>31</v>
      </c>
      <c r="AL157"/>
    </row>
    <row r="158" spans="1:38" ht="15" customHeight="1" x14ac:dyDescent="0.3">
      <c r="A158" s="1" t="s">
        <v>248</v>
      </c>
      <c r="C158" s="1" t="s">
        <v>974</v>
      </c>
      <c r="D158" s="1" t="s">
        <v>34</v>
      </c>
      <c r="F158" s="1">
        <v>1</v>
      </c>
      <c r="G158" s="1">
        <v>10</v>
      </c>
      <c r="H15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8" s="1">
        <f>IF(ISBLANK(Table13[[#This Row],[Scale]]),
IF(Table13[[#This Row],[FIMS Scale]]="","",Table13[[#This Row],[FIMS Scale]]),
IF(Table13[[#This Row],[FIMS Scale]]="",1/Table13[[#This Row],[Scale]],Table13[[#This Row],[FIMS Scale]]/Table13[[#This Row],[Scale]]))</f>
        <v>0.1</v>
      </c>
      <c r="K158" s="7">
        <f>IF(Table13[[#This Row],[Address Original]]&gt;0,Table13[[#This Row],[Address Original]]-40001,"")</f>
        <v>741</v>
      </c>
      <c r="L158" s="1">
        <v>40742</v>
      </c>
      <c r="M158" s="1" t="s">
        <v>32</v>
      </c>
      <c r="O158" s="1"/>
      <c r="P158" s="5" t="s">
        <v>2081</v>
      </c>
      <c r="Y158" s="15"/>
      <c r="Z158" s="5"/>
      <c r="AA158" s="12"/>
      <c r="AB158" s="7" t="s">
        <v>2584</v>
      </c>
      <c r="AC158" s="5" t="s">
        <v>509</v>
      </c>
      <c r="AD158" s="1" t="s">
        <v>31</v>
      </c>
      <c r="AL158"/>
    </row>
    <row r="159" spans="1:38" ht="15" customHeight="1" x14ac:dyDescent="0.3">
      <c r="A159" s="1" t="s">
        <v>245</v>
      </c>
      <c r="C159" s="1" t="s">
        <v>975</v>
      </c>
      <c r="D159" s="1" t="s">
        <v>34</v>
      </c>
      <c r="F159" s="1">
        <v>1</v>
      </c>
      <c r="H15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9" s="1" t="str">
        <f>IF(ISBLANK(Table13[[#This Row],[Scale]]),
IF(Table13[[#This Row],[FIMS Scale]]="","",Table13[[#This Row],[FIMS Scale]]),
IF(Table13[[#This Row],[FIMS Scale]]="",1/Table13[[#This Row],[Scale]],Table13[[#This Row],[FIMS Scale]]/Table13[[#This Row],[Scale]]))</f>
        <v/>
      </c>
      <c r="K159" s="7">
        <f>IF(Table13[[#This Row],[Address Original]]&gt;0,Table13[[#This Row],[Address Original]]-40001,"")</f>
        <v>472</v>
      </c>
      <c r="L159" s="1">
        <v>40473</v>
      </c>
      <c r="M159" s="1" t="s">
        <v>32</v>
      </c>
      <c r="O159" s="1"/>
      <c r="P159" s="5" t="s">
        <v>2082</v>
      </c>
      <c r="Y159" s="15"/>
      <c r="Z159" s="5"/>
      <c r="AA159" s="12"/>
      <c r="AB159" s="7" t="s">
        <v>2584</v>
      </c>
      <c r="AC159" s="5" t="s">
        <v>510</v>
      </c>
      <c r="AD159" s="1" t="s">
        <v>31</v>
      </c>
      <c r="AL159"/>
    </row>
    <row r="160" spans="1:38" ht="15" customHeight="1" x14ac:dyDescent="0.3">
      <c r="A160" s="1" t="s">
        <v>249</v>
      </c>
      <c r="C160" s="1" t="s">
        <v>976</v>
      </c>
      <c r="D160" s="1" t="s">
        <v>34</v>
      </c>
      <c r="F160" s="1">
        <v>1</v>
      </c>
      <c r="G160" s="1">
        <v>10</v>
      </c>
      <c r="H16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0" s="1">
        <f>IF(ISBLANK(Table13[[#This Row],[Scale]]),
IF(Table13[[#This Row],[FIMS Scale]]="","",Table13[[#This Row],[FIMS Scale]]),
IF(Table13[[#This Row],[FIMS Scale]]="",1/Table13[[#This Row],[Scale]],Table13[[#This Row],[FIMS Scale]]/Table13[[#This Row],[Scale]]))</f>
        <v>0.1</v>
      </c>
      <c r="K160" s="7">
        <f>IF(Table13[[#This Row],[Address Original]]&gt;0,Table13[[#This Row],[Address Original]]-40001,"")</f>
        <v>473</v>
      </c>
      <c r="L160" s="1">
        <v>40474</v>
      </c>
      <c r="M160" s="1" t="s">
        <v>32</v>
      </c>
      <c r="O160" s="1"/>
      <c r="P160" s="5" t="s">
        <v>2083</v>
      </c>
      <c r="Y160" s="15"/>
      <c r="Z160" s="5"/>
      <c r="AA160" s="12"/>
      <c r="AB160" s="7" t="s">
        <v>2584</v>
      </c>
      <c r="AC160" s="5" t="s">
        <v>511</v>
      </c>
      <c r="AD160" s="1" t="s">
        <v>31</v>
      </c>
      <c r="AL160"/>
    </row>
    <row r="161" spans="1:38" ht="15" customHeight="1" x14ac:dyDescent="0.3">
      <c r="A161" s="1" t="s">
        <v>250</v>
      </c>
      <c r="C161" s="1" t="s">
        <v>977</v>
      </c>
      <c r="D161" s="1" t="s">
        <v>34</v>
      </c>
      <c r="F161" s="1">
        <v>1</v>
      </c>
      <c r="G161" s="1">
        <v>100</v>
      </c>
      <c r="H16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1" s="1">
        <f>IF(ISBLANK(Table13[[#This Row],[Scale]]),
IF(Table13[[#This Row],[FIMS Scale]]="","",Table13[[#This Row],[FIMS Scale]]),
IF(Table13[[#This Row],[FIMS Scale]]="",1/Table13[[#This Row],[Scale]],Table13[[#This Row],[FIMS Scale]]/Table13[[#This Row],[Scale]]))</f>
        <v>0.01</v>
      </c>
      <c r="K161" s="7">
        <f>IF(Table13[[#This Row],[Address Original]]&gt;0,Table13[[#This Row],[Address Original]]-40001,"")</f>
        <v>474</v>
      </c>
      <c r="L161" s="1">
        <v>40475</v>
      </c>
      <c r="M161" s="1" t="s">
        <v>32</v>
      </c>
      <c r="O161" s="1"/>
      <c r="P161" s="5" t="s">
        <v>2084</v>
      </c>
      <c r="Y161" s="15"/>
      <c r="Z161" s="5"/>
      <c r="AA161" s="12"/>
      <c r="AB161" s="7" t="s">
        <v>2584</v>
      </c>
      <c r="AC161" s="5" t="s">
        <v>512</v>
      </c>
      <c r="AD161" s="1" t="s">
        <v>31</v>
      </c>
      <c r="AL161"/>
    </row>
    <row r="162" spans="1:38" ht="15" customHeight="1" x14ac:dyDescent="0.3">
      <c r="A162" s="1" t="s">
        <v>251</v>
      </c>
      <c r="C162" s="1" t="s">
        <v>978</v>
      </c>
      <c r="D162" s="1" t="s">
        <v>34</v>
      </c>
      <c r="F162" s="1">
        <v>1</v>
      </c>
      <c r="G162" s="1">
        <v>10</v>
      </c>
      <c r="H16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2" s="1">
        <f>IF(ISBLANK(Table13[[#This Row],[Scale]]),
IF(Table13[[#This Row],[FIMS Scale]]="","",Table13[[#This Row],[FIMS Scale]]),
IF(Table13[[#This Row],[FIMS Scale]]="",1/Table13[[#This Row],[Scale]],Table13[[#This Row],[FIMS Scale]]/Table13[[#This Row],[Scale]]))</f>
        <v>0.1</v>
      </c>
      <c r="K162" s="7">
        <f>IF(Table13[[#This Row],[Address Original]]&gt;0,Table13[[#This Row],[Address Original]]-40001,"")</f>
        <v>475</v>
      </c>
      <c r="L162" s="1">
        <v>40476</v>
      </c>
      <c r="M162" s="1" t="s">
        <v>32</v>
      </c>
      <c r="O162" s="1"/>
      <c r="P162" s="5" t="s">
        <v>2085</v>
      </c>
      <c r="Y162" s="15"/>
      <c r="Z162" s="5"/>
      <c r="AA162" s="12"/>
      <c r="AB162" s="7" t="s">
        <v>2584</v>
      </c>
      <c r="AC162" s="5" t="s">
        <v>513</v>
      </c>
      <c r="AD162" s="1" t="s">
        <v>31</v>
      </c>
      <c r="AL162"/>
    </row>
    <row r="163" spans="1:38" ht="15" customHeight="1" x14ac:dyDescent="0.3">
      <c r="A163" s="1" t="s">
        <v>787</v>
      </c>
      <c r="C163" s="1" t="s">
        <v>979</v>
      </c>
      <c r="D163" s="1" t="s">
        <v>34</v>
      </c>
      <c r="F163" s="1">
        <v>1</v>
      </c>
      <c r="H16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3" s="1" t="str">
        <f>IF(ISBLANK(Table13[[#This Row],[Scale]]),
IF(Table13[[#This Row],[FIMS Scale]]="","",Table13[[#This Row],[FIMS Scale]]),
IF(Table13[[#This Row],[FIMS Scale]]="",1/Table13[[#This Row],[Scale]],Table13[[#This Row],[FIMS Scale]]/Table13[[#This Row],[Scale]]))</f>
        <v/>
      </c>
      <c r="K163" s="7">
        <f>IF(Table13[[#This Row],[Address Original]]&gt;0,Table13[[#This Row],[Address Original]]-40001,"")</f>
        <v>340</v>
      </c>
      <c r="L163" s="1">
        <v>40341</v>
      </c>
      <c r="M163" s="1" t="s">
        <v>32</v>
      </c>
      <c r="O163" s="1"/>
      <c r="P163" s="5" t="s">
        <v>2086</v>
      </c>
      <c r="Y163" s="15"/>
      <c r="Z163" s="5"/>
      <c r="AA163" s="12"/>
      <c r="AB163" s="7" t="s">
        <v>2584</v>
      </c>
      <c r="AC163" s="5" t="s">
        <v>842</v>
      </c>
      <c r="AD163" s="1" t="s">
        <v>31</v>
      </c>
      <c r="AL163"/>
    </row>
    <row r="164" spans="1:38" ht="15" customHeight="1" x14ac:dyDescent="0.3">
      <c r="A164" s="1" t="s">
        <v>252</v>
      </c>
      <c r="C164" s="1" t="s">
        <v>982</v>
      </c>
      <c r="D164" s="1" t="s">
        <v>34</v>
      </c>
      <c r="F164" s="1">
        <v>1</v>
      </c>
      <c r="G164" s="1">
        <v>1</v>
      </c>
      <c r="H16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4" s="1">
        <f>IF(ISBLANK(Table13[[#This Row],[Scale]]),
IF(Table13[[#This Row],[FIMS Scale]]="","",Table13[[#This Row],[FIMS Scale]]),
IF(Table13[[#This Row],[FIMS Scale]]="",1/Table13[[#This Row],[Scale]],Table13[[#This Row],[FIMS Scale]]/Table13[[#This Row],[Scale]]))</f>
        <v>1</v>
      </c>
      <c r="K164" s="7">
        <f>IF(Table13[[#This Row],[Address Original]]&gt;0,Table13[[#This Row],[Address Original]]-40001,"")</f>
        <v>341</v>
      </c>
      <c r="L164" s="1">
        <v>40342</v>
      </c>
      <c r="M164" s="1" t="s">
        <v>32</v>
      </c>
      <c r="O164" s="1"/>
      <c r="P164" s="5" t="s">
        <v>2089</v>
      </c>
      <c r="Y164" s="15"/>
      <c r="Z164" s="5"/>
      <c r="AA164" s="12"/>
      <c r="AB164" s="7" t="s">
        <v>2584</v>
      </c>
      <c r="AC164" s="5" t="s">
        <v>788</v>
      </c>
      <c r="AD164" s="1" t="s">
        <v>31</v>
      </c>
      <c r="AL164"/>
    </row>
    <row r="165" spans="1:38" ht="15" customHeight="1" x14ac:dyDescent="0.3">
      <c r="A165" s="1" t="s">
        <v>254</v>
      </c>
      <c r="C165" s="1" t="s">
        <v>983</v>
      </c>
      <c r="D165" s="1" t="s">
        <v>34</v>
      </c>
      <c r="F165" s="1">
        <v>1</v>
      </c>
      <c r="G165" s="1">
        <v>1</v>
      </c>
      <c r="H16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5" s="1">
        <f>IF(ISBLANK(Table13[[#This Row],[Scale]]),
IF(Table13[[#This Row],[FIMS Scale]]="","",Table13[[#This Row],[FIMS Scale]]),
IF(Table13[[#This Row],[FIMS Scale]]="",1/Table13[[#This Row],[Scale]],Table13[[#This Row],[FIMS Scale]]/Table13[[#This Row],[Scale]]))</f>
        <v>1</v>
      </c>
      <c r="K165" s="7">
        <f>IF(Table13[[#This Row],[Address Original]]&gt;0,Table13[[#This Row],[Address Original]]-40001,"")</f>
        <v>347</v>
      </c>
      <c r="L165" s="1">
        <v>40348</v>
      </c>
      <c r="M165" s="1" t="s">
        <v>32</v>
      </c>
      <c r="O165" s="1"/>
      <c r="P165" s="5" t="s">
        <v>2090</v>
      </c>
      <c r="Y165" s="15"/>
      <c r="Z165" s="5"/>
      <c r="AA165" s="12"/>
      <c r="AB165" s="7" t="s">
        <v>2584</v>
      </c>
      <c r="AC165" s="5" t="s">
        <v>789</v>
      </c>
      <c r="AD165" s="1" t="s">
        <v>31</v>
      </c>
      <c r="AL165"/>
    </row>
    <row r="166" spans="1:38" ht="15" customHeight="1" x14ac:dyDescent="0.3">
      <c r="A166" s="1" t="s">
        <v>255</v>
      </c>
      <c r="C166" s="1" t="s">
        <v>984</v>
      </c>
      <c r="D166" s="1" t="s">
        <v>34</v>
      </c>
      <c r="F166" s="1">
        <v>1</v>
      </c>
      <c r="G166" s="1">
        <v>1</v>
      </c>
      <c r="H16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6" s="1">
        <f>IF(ISBLANK(Table13[[#This Row],[Scale]]),
IF(Table13[[#This Row],[FIMS Scale]]="","",Table13[[#This Row],[FIMS Scale]]),
IF(Table13[[#This Row],[FIMS Scale]]="",1/Table13[[#This Row],[Scale]],Table13[[#This Row],[FIMS Scale]]/Table13[[#This Row],[Scale]]))</f>
        <v>1</v>
      </c>
      <c r="K166" s="7">
        <f>IF(Table13[[#This Row],[Address Original]]&gt;0,Table13[[#This Row],[Address Original]]-40001,"")</f>
        <v>342</v>
      </c>
      <c r="L166" s="1">
        <v>40343</v>
      </c>
      <c r="M166" s="1" t="s">
        <v>32</v>
      </c>
      <c r="O166" s="1"/>
      <c r="P166" s="5" t="s">
        <v>2091</v>
      </c>
      <c r="Y166" s="15"/>
      <c r="Z166" s="5"/>
      <c r="AA166" s="12"/>
      <c r="AB166" s="7" t="s">
        <v>2584</v>
      </c>
      <c r="AC166" s="5" t="s">
        <v>790</v>
      </c>
      <c r="AD166" s="1" t="s">
        <v>31</v>
      </c>
      <c r="AL166"/>
    </row>
    <row r="167" spans="1:38" ht="15" customHeight="1" x14ac:dyDescent="0.3">
      <c r="A167" s="1" t="s">
        <v>256</v>
      </c>
      <c r="C167" s="1" t="s">
        <v>985</v>
      </c>
      <c r="D167" s="1" t="s">
        <v>34</v>
      </c>
      <c r="F167" s="1">
        <v>1</v>
      </c>
      <c r="G167" s="1">
        <v>1</v>
      </c>
      <c r="H16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7" s="1">
        <f>IF(ISBLANK(Table13[[#This Row],[Scale]]),
IF(Table13[[#This Row],[FIMS Scale]]="","",Table13[[#This Row],[FIMS Scale]]),
IF(Table13[[#This Row],[FIMS Scale]]="",1/Table13[[#This Row],[Scale]],Table13[[#This Row],[FIMS Scale]]/Table13[[#This Row],[Scale]]))</f>
        <v>1</v>
      </c>
      <c r="K167" s="7">
        <f>IF(Table13[[#This Row],[Address Original]]&gt;0,Table13[[#This Row],[Address Original]]-40001,"")</f>
        <v>343</v>
      </c>
      <c r="L167" s="1">
        <v>40344</v>
      </c>
      <c r="M167" s="1" t="s">
        <v>32</v>
      </c>
      <c r="O167" s="1"/>
      <c r="P167" s="5" t="s">
        <v>2092</v>
      </c>
      <c r="Y167" s="15"/>
      <c r="Z167" s="5"/>
      <c r="AA167" s="12"/>
      <c r="AB167" s="7" t="s">
        <v>2584</v>
      </c>
      <c r="AC167" s="5" t="s">
        <v>791</v>
      </c>
      <c r="AD167" s="1" t="s">
        <v>31</v>
      </c>
      <c r="AL167"/>
    </row>
    <row r="168" spans="1:38" ht="15" customHeight="1" x14ac:dyDescent="0.3">
      <c r="A168" s="1" t="s">
        <v>257</v>
      </c>
      <c r="C168" s="1" t="s">
        <v>986</v>
      </c>
      <c r="D168" s="1" t="s">
        <v>34</v>
      </c>
      <c r="F168" s="1">
        <v>1</v>
      </c>
      <c r="G168" s="1">
        <v>1</v>
      </c>
      <c r="H16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8" s="1">
        <f>IF(ISBLANK(Table13[[#This Row],[Scale]]),
IF(Table13[[#This Row],[FIMS Scale]]="","",Table13[[#This Row],[FIMS Scale]]),
IF(Table13[[#This Row],[FIMS Scale]]="",1/Table13[[#This Row],[Scale]],Table13[[#This Row],[FIMS Scale]]/Table13[[#This Row],[Scale]]))</f>
        <v>1</v>
      </c>
      <c r="K168" s="7">
        <f>IF(Table13[[#This Row],[Address Original]]&gt;0,Table13[[#This Row],[Address Original]]-40001,"")</f>
        <v>344</v>
      </c>
      <c r="L168" s="1">
        <v>40345</v>
      </c>
      <c r="M168" s="1" t="s">
        <v>32</v>
      </c>
      <c r="O168" s="1"/>
      <c r="P168" s="5" t="s">
        <v>2093</v>
      </c>
      <c r="Y168" s="15"/>
      <c r="Z168" s="5"/>
      <c r="AA168" s="12"/>
      <c r="AB168" s="7" t="s">
        <v>2584</v>
      </c>
      <c r="AC168" s="5" t="s">
        <v>792</v>
      </c>
      <c r="AD168" s="1" t="s">
        <v>31</v>
      </c>
      <c r="AL168"/>
    </row>
    <row r="169" spans="1:38" ht="15" customHeight="1" x14ac:dyDescent="0.3">
      <c r="A169" s="1" t="s">
        <v>793</v>
      </c>
      <c r="C169" s="1" t="s">
        <v>987</v>
      </c>
      <c r="D169" s="1" t="s">
        <v>34</v>
      </c>
      <c r="F169" s="1">
        <v>1</v>
      </c>
      <c r="H16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9" s="1" t="str">
        <f>IF(ISBLANK(Table13[[#This Row],[Scale]]),
IF(Table13[[#This Row],[FIMS Scale]]="","",Table13[[#This Row],[FIMS Scale]]),
IF(Table13[[#This Row],[FIMS Scale]]="",1/Table13[[#This Row],[Scale]],Table13[[#This Row],[FIMS Scale]]/Table13[[#This Row],[Scale]]))</f>
        <v/>
      </c>
      <c r="K169" s="7">
        <f>IF(Table13[[#This Row],[Address Original]]&gt;0,Table13[[#This Row],[Address Original]]-40001,"")</f>
        <v>350</v>
      </c>
      <c r="L169" s="1">
        <v>40351</v>
      </c>
      <c r="M169" s="1" t="s">
        <v>32</v>
      </c>
      <c r="O169" s="1"/>
      <c r="P169" s="5" t="s">
        <v>2094</v>
      </c>
      <c r="Y169" s="15"/>
      <c r="Z169" s="5"/>
      <c r="AA169" s="12"/>
      <c r="AB169" s="7" t="s">
        <v>2584</v>
      </c>
      <c r="AC169" s="5" t="s">
        <v>845</v>
      </c>
      <c r="AD169" s="1" t="s">
        <v>31</v>
      </c>
      <c r="AL169"/>
    </row>
    <row r="170" spans="1:38" ht="15" customHeight="1" x14ac:dyDescent="0.3">
      <c r="A170" s="1" t="s">
        <v>258</v>
      </c>
      <c r="C170" s="1" t="s">
        <v>992</v>
      </c>
      <c r="D170" s="1" t="s">
        <v>34</v>
      </c>
      <c r="F170" s="1">
        <v>1</v>
      </c>
      <c r="G170" s="1">
        <v>1</v>
      </c>
      <c r="H17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0" s="1">
        <f>IF(ISBLANK(Table13[[#This Row],[Scale]]),
IF(Table13[[#This Row],[FIMS Scale]]="","",Table13[[#This Row],[FIMS Scale]]),
IF(Table13[[#This Row],[FIMS Scale]]="",1/Table13[[#This Row],[Scale]],Table13[[#This Row],[FIMS Scale]]/Table13[[#This Row],[Scale]]))</f>
        <v>1</v>
      </c>
      <c r="K170" s="7">
        <f>IF(Table13[[#This Row],[Address Original]]&gt;0,Table13[[#This Row],[Address Original]]-40001,"")</f>
        <v>360</v>
      </c>
      <c r="L170" s="1">
        <v>40361</v>
      </c>
      <c r="M170" s="1" t="s">
        <v>32</v>
      </c>
      <c r="O170" s="1"/>
      <c r="P170" s="5" t="s">
        <v>2099</v>
      </c>
      <c r="Y170" s="15"/>
      <c r="Z170" s="5"/>
      <c r="AA170" s="12"/>
      <c r="AB170" s="7" t="s">
        <v>2584</v>
      </c>
      <c r="AC170" s="5" t="s">
        <v>514</v>
      </c>
      <c r="AD170" s="1" t="s">
        <v>31</v>
      </c>
      <c r="AL170"/>
    </row>
    <row r="171" spans="1:38" ht="15" customHeight="1" x14ac:dyDescent="0.3">
      <c r="A171" s="1" t="s">
        <v>259</v>
      </c>
      <c r="C171" s="1" t="s">
        <v>993</v>
      </c>
      <c r="D171" s="1" t="s">
        <v>34</v>
      </c>
      <c r="F171" s="1">
        <v>1</v>
      </c>
      <c r="G171" s="1">
        <v>1</v>
      </c>
      <c r="H17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1" s="1">
        <f>IF(ISBLANK(Table13[[#This Row],[Scale]]),
IF(Table13[[#This Row],[FIMS Scale]]="","",Table13[[#This Row],[FIMS Scale]]),
IF(Table13[[#This Row],[FIMS Scale]]="",1/Table13[[#This Row],[Scale]],Table13[[#This Row],[FIMS Scale]]/Table13[[#This Row],[Scale]]))</f>
        <v>1</v>
      </c>
      <c r="K171" s="7">
        <f>IF(Table13[[#This Row],[Address Original]]&gt;0,Table13[[#This Row],[Address Original]]-40001,"")</f>
        <v>361</v>
      </c>
      <c r="L171" s="1">
        <v>40362</v>
      </c>
      <c r="M171" s="1" t="s">
        <v>32</v>
      </c>
      <c r="O171" s="1"/>
      <c r="P171" s="5" t="s">
        <v>2100</v>
      </c>
      <c r="Y171" s="15"/>
      <c r="Z171" s="5"/>
      <c r="AA171" s="12"/>
      <c r="AB171" s="7" t="s">
        <v>2584</v>
      </c>
      <c r="AC171" s="5" t="s">
        <v>515</v>
      </c>
      <c r="AD171" s="1" t="s">
        <v>31</v>
      </c>
      <c r="AL171"/>
    </row>
    <row r="172" spans="1:38" ht="15" customHeight="1" x14ac:dyDescent="0.3">
      <c r="A172" s="1" t="s">
        <v>260</v>
      </c>
      <c r="C172" s="1" t="s">
        <v>994</v>
      </c>
      <c r="D172" s="1" t="s">
        <v>34</v>
      </c>
      <c r="F172" s="1">
        <v>1</v>
      </c>
      <c r="G172" s="1">
        <v>1</v>
      </c>
      <c r="H17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2" s="1">
        <f>IF(ISBLANK(Table13[[#This Row],[Scale]]),
IF(Table13[[#This Row],[FIMS Scale]]="","",Table13[[#This Row],[FIMS Scale]]),
IF(Table13[[#This Row],[FIMS Scale]]="",1/Table13[[#This Row],[Scale]],Table13[[#This Row],[FIMS Scale]]/Table13[[#This Row],[Scale]]))</f>
        <v>1</v>
      </c>
      <c r="K172" s="7">
        <f>IF(Table13[[#This Row],[Address Original]]&gt;0,Table13[[#This Row],[Address Original]]-40001,"")</f>
        <v>362</v>
      </c>
      <c r="L172" s="1">
        <v>40363</v>
      </c>
      <c r="M172" s="1" t="s">
        <v>32</v>
      </c>
      <c r="O172" s="1"/>
      <c r="P172" s="5" t="s">
        <v>2101</v>
      </c>
      <c r="Y172" s="15"/>
      <c r="Z172" s="5"/>
      <c r="AA172" s="12"/>
      <c r="AB172" s="7" t="s">
        <v>2584</v>
      </c>
      <c r="AC172" s="5" t="s">
        <v>516</v>
      </c>
      <c r="AD172" s="1" t="s">
        <v>31</v>
      </c>
      <c r="AL172"/>
    </row>
    <row r="173" spans="1:38" ht="15" customHeight="1" x14ac:dyDescent="0.3">
      <c r="A173" s="1" t="s">
        <v>261</v>
      </c>
      <c r="C173" s="1" t="s">
        <v>995</v>
      </c>
      <c r="D173" s="1" t="s">
        <v>34</v>
      </c>
      <c r="F173" s="1">
        <v>1</v>
      </c>
      <c r="G173" s="1">
        <v>1</v>
      </c>
      <c r="H17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3" s="1">
        <f>IF(ISBLANK(Table13[[#This Row],[Scale]]),
IF(Table13[[#This Row],[FIMS Scale]]="","",Table13[[#This Row],[FIMS Scale]]),
IF(Table13[[#This Row],[FIMS Scale]]="",1/Table13[[#This Row],[Scale]],Table13[[#This Row],[FIMS Scale]]/Table13[[#This Row],[Scale]]))</f>
        <v>1</v>
      </c>
      <c r="K173" s="7">
        <f>IF(Table13[[#This Row],[Address Original]]&gt;0,Table13[[#This Row],[Address Original]]-40001,"")</f>
        <v>363</v>
      </c>
      <c r="L173" s="1">
        <v>40364</v>
      </c>
      <c r="M173" s="1" t="s">
        <v>32</v>
      </c>
      <c r="O173" s="1"/>
      <c r="P173" s="5" t="s">
        <v>2102</v>
      </c>
      <c r="Y173" s="15"/>
      <c r="Z173" s="5"/>
      <c r="AA173" s="12"/>
      <c r="AB173" s="7" t="s">
        <v>2584</v>
      </c>
      <c r="AC173" s="5" t="s">
        <v>517</v>
      </c>
      <c r="AD173" s="1" t="s">
        <v>31</v>
      </c>
      <c r="AL173"/>
    </row>
    <row r="174" spans="1:38" ht="15" customHeight="1" x14ac:dyDescent="0.3">
      <c r="A174" s="1" t="s">
        <v>262</v>
      </c>
      <c r="C174" s="1" t="s">
        <v>996</v>
      </c>
      <c r="D174" s="1" t="s">
        <v>34</v>
      </c>
      <c r="F174" s="1">
        <v>1</v>
      </c>
      <c r="G174" s="1">
        <v>1</v>
      </c>
      <c r="H17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4" s="1">
        <f>IF(ISBLANK(Table13[[#This Row],[Scale]]),
IF(Table13[[#This Row],[FIMS Scale]]="","",Table13[[#This Row],[FIMS Scale]]),
IF(Table13[[#This Row],[FIMS Scale]]="",1/Table13[[#This Row],[Scale]],Table13[[#This Row],[FIMS Scale]]/Table13[[#This Row],[Scale]]))</f>
        <v>1</v>
      </c>
      <c r="K174" s="7">
        <f>IF(Table13[[#This Row],[Address Original]]&gt;0,Table13[[#This Row],[Address Original]]-40001,"")</f>
        <v>364</v>
      </c>
      <c r="L174" s="1">
        <v>40365</v>
      </c>
      <c r="M174" s="1" t="s">
        <v>32</v>
      </c>
      <c r="O174" s="1"/>
      <c r="P174" s="5" t="s">
        <v>2103</v>
      </c>
      <c r="Y174" s="15"/>
      <c r="Z174" s="5"/>
      <c r="AA174" s="12"/>
      <c r="AB174" s="7" t="s">
        <v>2584</v>
      </c>
      <c r="AC174" s="5" t="s">
        <v>518</v>
      </c>
      <c r="AD174" s="1" t="s">
        <v>31</v>
      </c>
      <c r="AL174"/>
    </row>
    <row r="175" spans="1:38" ht="15" customHeight="1" x14ac:dyDescent="0.3">
      <c r="A175" s="1" t="s">
        <v>850</v>
      </c>
      <c r="C175" s="1" t="s">
        <v>997</v>
      </c>
      <c r="D175" s="1" t="s">
        <v>34</v>
      </c>
      <c r="F175" s="1">
        <v>1</v>
      </c>
      <c r="H17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5" s="1" t="str">
        <f>IF(ISBLANK(Table13[[#This Row],[Scale]]),
IF(Table13[[#This Row],[FIMS Scale]]="","",Table13[[#This Row],[FIMS Scale]]),
IF(Table13[[#This Row],[FIMS Scale]]="",1/Table13[[#This Row],[Scale]],Table13[[#This Row],[FIMS Scale]]/Table13[[#This Row],[Scale]]))</f>
        <v/>
      </c>
      <c r="K175" s="7">
        <f>IF(Table13[[#This Row],[Address Original]]&gt;0,Table13[[#This Row],[Address Original]]-40001,"")</f>
        <v>391</v>
      </c>
      <c r="L175" s="1">
        <v>40392</v>
      </c>
      <c r="M175" s="1" t="s">
        <v>32</v>
      </c>
      <c r="O175" s="1"/>
      <c r="P175" s="5" t="s">
        <v>2104</v>
      </c>
      <c r="Y175" s="15"/>
      <c r="Z175" s="5"/>
      <c r="AA175" s="12"/>
      <c r="AB175" s="7" t="s">
        <v>2584</v>
      </c>
      <c r="AC175" s="5" t="s">
        <v>860</v>
      </c>
      <c r="AD175" s="1" t="s">
        <v>31</v>
      </c>
      <c r="AL175"/>
    </row>
    <row r="176" spans="1:38" ht="15" customHeight="1" x14ac:dyDescent="0.3">
      <c r="A176" s="1" t="s">
        <v>853</v>
      </c>
      <c r="C176" s="1" t="s">
        <v>1000</v>
      </c>
      <c r="D176" s="1" t="s">
        <v>34</v>
      </c>
      <c r="F176" s="1">
        <v>1</v>
      </c>
      <c r="G176" s="1">
        <v>1</v>
      </c>
      <c r="H17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6" s="1">
        <f>IF(ISBLANK(Table13[[#This Row],[Scale]]),
IF(Table13[[#This Row],[FIMS Scale]]="","",Table13[[#This Row],[FIMS Scale]]),
IF(Table13[[#This Row],[FIMS Scale]]="",1/Table13[[#This Row],[Scale]],Table13[[#This Row],[FIMS Scale]]/Table13[[#This Row],[Scale]]))</f>
        <v>1</v>
      </c>
      <c r="K176" s="7">
        <f>IF(Table13[[#This Row],[Address Original]]&gt;0,Table13[[#This Row],[Address Original]]-40001,"")</f>
        <v>392</v>
      </c>
      <c r="L176" s="1">
        <v>40393</v>
      </c>
      <c r="M176" s="1" t="s">
        <v>32</v>
      </c>
      <c r="O176" s="1"/>
      <c r="P176" s="5" t="s">
        <v>2107</v>
      </c>
      <c r="Y176" s="15"/>
      <c r="Z176" s="5"/>
      <c r="AA176" s="12"/>
      <c r="AB176" s="7" t="s">
        <v>2584</v>
      </c>
      <c r="AC176" s="5" t="s">
        <v>862</v>
      </c>
      <c r="AD176" s="1" t="s">
        <v>31</v>
      </c>
      <c r="AL176"/>
    </row>
    <row r="177" spans="1:38" ht="15" customHeight="1" x14ac:dyDescent="0.3">
      <c r="A177" s="1" t="s">
        <v>854</v>
      </c>
      <c r="C177" s="1" t="s">
        <v>1001</v>
      </c>
      <c r="D177" s="1" t="s">
        <v>34</v>
      </c>
      <c r="F177" s="1">
        <v>1</v>
      </c>
      <c r="G177" s="1">
        <v>1</v>
      </c>
      <c r="H17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7" s="1">
        <f>IF(ISBLANK(Table13[[#This Row],[Scale]]),
IF(Table13[[#This Row],[FIMS Scale]]="","",Table13[[#This Row],[FIMS Scale]]),
IF(Table13[[#This Row],[FIMS Scale]]="",1/Table13[[#This Row],[Scale]],Table13[[#This Row],[FIMS Scale]]/Table13[[#This Row],[Scale]]))</f>
        <v>1</v>
      </c>
      <c r="K177" s="7">
        <f>IF(Table13[[#This Row],[Address Original]]&gt;0,Table13[[#This Row],[Address Original]]-40001,"")</f>
        <v>393</v>
      </c>
      <c r="L177" s="1">
        <v>40394</v>
      </c>
      <c r="M177" s="1" t="s">
        <v>32</v>
      </c>
      <c r="O177" s="1"/>
      <c r="P177" s="5" t="s">
        <v>2108</v>
      </c>
      <c r="Y177" s="15"/>
      <c r="Z177" s="5"/>
      <c r="AA177" s="12"/>
      <c r="AB177" s="7" t="s">
        <v>2584</v>
      </c>
      <c r="AC177" s="5" t="s">
        <v>863</v>
      </c>
      <c r="AD177" s="1" t="s">
        <v>31</v>
      </c>
      <c r="AL177"/>
    </row>
    <row r="178" spans="1:38" ht="15" customHeight="1" x14ac:dyDescent="0.3">
      <c r="A178" s="1" t="s">
        <v>855</v>
      </c>
      <c r="C178" s="1" t="s">
        <v>1002</v>
      </c>
      <c r="D178" s="1" t="s">
        <v>34</v>
      </c>
      <c r="F178" s="1">
        <v>1</v>
      </c>
      <c r="G178" s="1">
        <v>1</v>
      </c>
      <c r="H17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8" s="1">
        <f>IF(ISBLANK(Table13[[#This Row],[Scale]]),
IF(Table13[[#This Row],[FIMS Scale]]="","",Table13[[#This Row],[FIMS Scale]]),
IF(Table13[[#This Row],[FIMS Scale]]="",1/Table13[[#This Row],[Scale]],Table13[[#This Row],[FIMS Scale]]/Table13[[#This Row],[Scale]]))</f>
        <v>1</v>
      </c>
      <c r="K178" s="7">
        <f>IF(Table13[[#This Row],[Address Original]]&gt;0,Table13[[#This Row],[Address Original]]-40001,"")</f>
        <v>394</v>
      </c>
      <c r="L178" s="1">
        <v>40395</v>
      </c>
      <c r="M178" s="1" t="s">
        <v>32</v>
      </c>
      <c r="O178" s="1"/>
      <c r="P178" s="5" t="s">
        <v>2109</v>
      </c>
      <c r="Y178" s="15"/>
      <c r="Z178" s="5"/>
      <c r="AA178" s="12"/>
      <c r="AB178" s="7" t="s">
        <v>2584</v>
      </c>
      <c r="AC178" s="5" t="s">
        <v>864</v>
      </c>
      <c r="AD178" s="1" t="s">
        <v>31</v>
      </c>
      <c r="AL178"/>
    </row>
    <row r="179" spans="1:38" ht="15" customHeight="1" x14ac:dyDescent="0.3">
      <c r="A179" s="1" t="s">
        <v>264</v>
      </c>
      <c r="C179" s="1" t="s">
        <v>1003</v>
      </c>
      <c r="D179" s="1" t="s">
        <v>34</v>
      </c>
      <c r="F179" s="1">
        <v>1</v>
      </c>
      <c r="G179" s="1">
        <v>1000</v>
      </c>
      <c r="H17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9" s="1">
        <f>IF(ISBLANK(Table13[[#This Row],[Scale]]),
IF(Table13[[#This Row],[FIMS Scale]]="","",Table13[[#This Row],[FIMS Scale]]),
IF(Table13[[#This Row],[FIMS Scale]]="",1/Table13[[#This Row],[Scale]],Table13[[#This Row],[FIMS Scale]]/Table13[[#This Row],[Scale]]))</f>
        <v>1E-3</v>
      </c>
      <c r="K179" s="7">
        <f>IF(Table13[[#This Row],[Address Original]]&gt;0,Table13[[#This Row],[Address Original]]-40001,"")</f>
        <v>395</v>
      </c>
      <c r="L179" s="1">
        <v>40396</v>
      </c>
      <c r="M179" s="1" t="s">
        <v>32</v>
      </c>
      <c r="O179" s="1"/>
      <c r="P179" s="5" t="s">
        <v>2110</v>
      </c>
      <c r="Y179" s="15"/>
      <c r="Z179" s="5"/>
      <c r="AA179" s="12"/>
      <c r="AB179" s="7" t="s">
        <v>2584</v>
      </c>
      <c r="AC179" s="5" t="s">
        <v>519</v>
      </c>
      <c r="AD179" s="1" t="s">
        <v>31</v>
      </c>
      <c r="AL179"/>
    </row>
    <row r="180" spans="1:38" ht="15" customHeight="1" x14ac:dyDescent="0.3">
      <c r="A180" s="1" t="s">
        <v>856</v>
      </c>
      <c r="C180" s="1" t="s">
        <v>1004</v>
      </c>
      <c r="D180" s="1" t="s">
        <v>34</v>
      </c>
      <c r="F180" s="1">
        <v>1</v>
      </c>
      <c r="G180" s="1">
        <v>10</v>
      </c>
      <c r="H18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0" s="1">
        <f>IF(ISBLANK(Table13[[#This Row],[Scale]]),
IF(Table13[[#This Row],[FIMS Scale]]="","",Table13[[#This Row],[FIMS Scale]]),
IF(Table13[[#This Row],[FIMS Scale]]="",1/Table13[[#This Row],[Scale]],Table13[[#This Row],[FIMS Scale]]/Table13[[#This Row],[Scale]]))</f>
        <v>0.1</v>
      </c>
      <c r="K180" s="7">
        <f>IF(Table13[[#This Row],[Address Original]]&gt;0,Table13[[#This Row],[Address Original]]-40001,"")</f>
        <v>396</v>
      </c>
      <c r="L180" s="1">
        <v>40397</v>
      </c>
      <c r="M180" s="1" t="s">
        <v>32</v>
      </c>
      <c r="O180" s="1"/>
      <c r="P180" s="5" t="s">
        <v>2111</v>
      </c>
      <c r="Y180" s="15"/>
      <c r="Z180" s="5"/>
      <c r="AA180" s="12"/>
      <c r="AB180" s="7" t="s">
        <v>2584</v>
      </c>
      <c r="AC180" s="5" t="s">
        <v>865</v>
      </c>
      <c r="AD180" s="1" t="s">
        <v>31</v>
      </c>
      <c r="AL180"/>
    </row>
    <row r="181" spans="1:38" ht="15" customHeight="1" x14ac:dyDescent="0.3">
      <c r="A181" s="1" t="s">
        <v>857</v>
      </c>
      <c r="C181" s="1" t="s">
        <v>1005</v>
      </c>
      <c r="D181" s="1" t="s">
        <v>34</v>
      </c>
      <c r="F181" s="1">
        <v>1</v>
      </c>
      <c r="H18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1" s="1" t="str">
        <f>IF(ISBLANK(Table13[[#This Row],[Scale]]),
IF(Table13[[#This Row],[FIMS Scale]]="","",Table13[[#This Row],[FIMS Scale]]),
IF(Table13[[#This Row],[FIMS Scale]]="",1/Table13[[#This Row],[Scale]],Table13[[#This Row],[FIMS Scale]]/Table13[[#This Row],[Scale]]))</f>
        <v/>
      </c>
      <c r="K181" s="7">
        <f>IF(Table13[[#This Row],[Address Original]]&gt;0,Table13[[#This Row],[Address Original]]-40001,"")</f>
        <v>397</v>
      </c>
      <c r="L181" s="1">
        <v>40398</v>
      </c>
      <c r="M181" s="1" t="s">
        <v>32</v>
      </c>
      <c r="O181" s="1"/>
      <c r="P181" s="5" t="s">
        <v>2112</v>
      </c>
      <c r="Y181" s="15"/>
      <c r="Z181" s="5"/>
      <c r="AA181" s="12"/>
      <c r="AB181" s="7" t="s">
        <v>2584</v>
      </c>
      <c r="AC181" s="5" t="s">
        <v>866</v>
      </c>
      <c r="AD181" s="1" t="s">
        <v>31</v>
      </c>
      <c r="AL181"/>
    </row>
    <row r="182" spans="1:38" ht="15" customHeight="1" x14ac:dyDescent="0.3">
      <c r="A182" s="1" t="s">
        <v>265</v>
      </c>
      <c r="C182" s="1" t="s">
        <v>1008</v>
      </c>
      <c r="D182" s="1" t="s">
        <v>34</v>
      </c>
      <c r="F182" s="1">
        <v>1</v>
      </c>
      <c r="G182" s="1">
        <v>1</v>
      </c>
      <c r="H18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2" s="1">
        <f>IF(ISBLANK(Table13[[#This Row],[Scale]]),
IF(Table13[[#This Row],[FIMS Scale]]="","",Table13[[#This Row],[FIMS Scale]]),
IF(Table13[[#This Row],[FIMS Scale]]="",1/Table13[[#This Row],[Scale]],Table13[[#This Row],[FIMS Scale]]/Table13[[#This Row],[Scale]]))</f>
        <v>1</v>
      </c>
      <c r="K182" s="7">
        <f>IF(Table13[[#This Row],[Address Original]]&gt;0,Table13[[#This Row],[Address Original]]-40001,"")</f>
        <v>398</v>
      </c>
      <c r="L182" s="1">
        <v>40399</v>
      </c>
      <c r="M182" s="1" t="s">
        <v>33</v>
      </c>
      <c r="O182" s="1"/>
      <c r="P182" s="5" t="s">
        <v>2115</v>
      </c>
      <c r="Y182" s="15"/>
      <c r="Z182" s="5"/>
      <c r="AA182" s="12"/>
      <c r="AB182" s="7" t="s">
        <v>2584</v>
      </c>
      <c r="AC182" s="5" t="s">
        <v>520</v>
      </c>
      <c r="AD182" s="1" t="s">
        <v>31</v>
      </c>
      <c r="AL182"/>
    </row>
    <row r="183" spans="1:38" ht="15" customHeight="1" x14ac:dyDescent="0.3">
      <c r="A183" s="1" t="s">
        <v>266</v>
      </c>
      <c r="C183" s="1" t="s">
        <v>1009</v>
      </c>
      <c r="D183" s="1" t="s">
        <v>34</v>
      </c>
      <c r="E183" s="1" t="s">
        <v>44</v>
      </c>
      <c r="F183" s="1">
        <v>1</v>
      </c>
      <c r="G183" s="1">
        <v>10</v>
      </c>
      <c r="H18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3" s="1">
        <f>IF(ISBLANK(Table13[[#This Row],[Scale]]),
IF(Table13[[#This Row],[FIMS Scale]]="","",Table13[[#This Row],[FIMS Scale]]),
IF(Table13[[#This Row],[FIMS Scale]]="",1/Table13[[#This Row],[Scale]],Table13[[#This Row],[FIMS Scale]]/Table13[[#This Row],[Scale]]))</f>
        <v>0.1</v>
      </c>
      <c r="K183" s="7">
        <f>IF(Table13[[#This Row],[Address Original]]&gt;0,Table13[[#This Row],[Address Original]]-40001,"")</f>
        <v>370</v>
      </c>
      <c r="L183" s="1">
        <v>40371</v>
      </c>
      <c r="M183" s="1" t="s">
        <v>32</v>
      </c>
      <c r="O183" s="1"/>
      <c r="P183" s="5" t="s">
        <v>2116</v>
      </c>
      <c r="Y183" s="15"/>
      <c r="Z183" s="5"/>
      <c r="AA183" s="12"/>
      <c r="AB183" s="7" t="s">
        <v>2584</v>
      </c>
      <c r="AC183" s="5" t="s">
        <v>521</v>
      </c>
      <c r="AD183" s="1" t="s">
        <v>31</v>
      </c>
      <c r="AL183"/>
    </row>
    <row r="184" spans="1:38" ht="15" customHeight="1" x14ac:dyDescent="0.3">
      <c r="A184" s="1" t="s">
        <v>871</v>
      </c>
      <c r="C184" s="1" t="s">
        <v>1010</v>
      </c>
      <c r="D184" s="1" t="s">
        <v>34</v>
      </c>
      <c r="E184" s="1" t="s">
        <v>873</v>
      </c>
      <c r="F184" s="1">
        <v>1</v>
      </c>
      <c r="G184" s="1">
        <v>1</v>
      </c>
      <c r="H18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4" s="1">
        <f>IF(ISBLANK(Table13[[#This Row],[Scale]]),
IF(Table13[[#This Row],[FIMS Scale]]="","",Table13[[#This Row],[FIMS Scale]]),
IF(Table13[[#This Row],[FIMS Scale]]="",1/Table13[[#This Row],[Scale]],Table13[[#This Row],[FIMS Scale]]/Table13[[#This Row],[Scale]]))</f>
        <v>1</v>
      </c>
      <c r="K184" s="7">
        <f>IF(Table13[[#This Row],[Address Original]]&gt;0,Table13[[#This Row],[Address Original]]-40001,"")</f>
        <v>371</v>
      </c>
      <c r="L184" s="1">
        <v>40372</v>
      </c>
      <c r="M184" s="1" t="s">
        <v>32</v>
      </c>
      <c r="O184" s="1"/>
      <c r="P184" s="5" t="s">
        <v>2117</v>
      </c>
      <c r="Y184" s="15"/>
      <c r="Z184" s="5"/>
      <c r="AA184" s="12"/>
      <c r="AB184" s="7" t="s">
        <v>2584</v>
      </c>
      <c r="AC184" s="5" t="s">
        <v>870</v>
      </c>
      <c r="AD184" s="1" t="s">
        <v>31</v>
      </c>
      <c r="AL184"/>
    </row>
    <row r="185" spans="1:38" ht="15" customHeight="1" x14ac:dyDescent="0.3">
      <c r="A185" s="1" t="s">
        <v>267</v>
      </c>
      <c r="C185" s="1" t="s">
        <v>1011</v>
      </c>
      <c r="D185" s="1" t="s">
        <v>34</v>
      </c>
      <c r="E185" s="1" t="s">
        <v>38</v>
      </c>
      <c r="F185" s="1">
        <v>1</v>
      </c>
      <c r="G185" s="1">
        <v>10</v>
      </c>
      <c r="H18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5" s="1">
        <f>IF(ISBLANK(Table13[[#This Row],[Scale]]),
IF(Table13[[#This Row],[FIMS Scale]]="","",Table13[[#This Row],[FIMS Scale]]),
IF(Table13[[#This Row],[FIMS Scale]]="",1/Table13[[#This Row],[Scale]],Table13[[#This Row],[FIMS Scale]]/Table13[[#This Row],[Scale]]))</f>
        <v>0.1</v>
      </c>
      <c r="K185" s="7">
        <f>IF(Table13[[#This Row],[Address Original]]&gt;0,Table13[[#This Row],[Address Original]]-40001,"")</f>
        <v>372</v>
      </c>
      <c r="L185" s="1">
        <v>40373</v>
      </c>
      <c r="M185" s="1" t="s">
        <v>32</v>
      </c>
      <c r="O185" s="1"/>
      <c r="P185" s="5" t="s">
        <v>2118</v>
      </c>
      <c r="Y185" s="15"/>
      <c r="Z185" s="5"/>
      <c r="AA185" s="12"/>
      <c r="AB185" s="7" t="s">
        <v>2584</v>
      </c>
      <c r="AC185" s="5" t="s">
        <v>872</v>
      </c>
      <c r="AD185" s="1" t="s">
        <v>31</v>
      </c>
      <c r="AL185"/>
    </row>
    <row r="186" spans="1:38" ht="15" customHeight="1" x14ac:dyDescent="0.3">
      <c r="A186" s="1" t="s">
        <v>268</v>
      </c>
      <c r="C186" s="1" t="s">
        <v>1012</v>
      </c>
      <c r="D186" s="1" t="s">
        <v>34</v>
      </c>
      <c r="F186" s="1">
        <v>1</v>
      </c>
      <c r="G186" s="1">
        <v>1</v>
      </c>
      <c r="H18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6" s="1">
        <f>IF(ISBLANK(Table13[[#This Row],[Scale]]),
IF(Table13[[#This Row],[FIMS Scale]]="","",Table13[[#This Row],[FIMS Scale]]),
IF(Table13[[#This Row],[FIMS Scale]]="",1/Table13[[#This Row],[Scale]],Table13[[#This Row],[FIMS Scale]]/Table13[[#This Row],[Scale]]))</f>
        <v>1</v>
      </c>
      <c r="K186" s="7">
        <f>IF(Table13[[#This Row],[Address Original]]&gt;0,Table13[[#This Row],[Address Original]]-40001,"")</f>
        <v>480</v>
      </c>
      <c r="L186" s="1">
        <v>40481</v>
      </c>
      <c r="M186" s="1" t="s">
        <v>32</v>
      </c>
      <c r="O186" s="1"/>
      <c r="P186" s="5" t="s">
        <v>2119</v>
      </c>
      <c r="Y186" s="15"/>
      <c r="Z186" s="5"/>
      <c r="AA186" s="12"/>
      <c r="AB186" s="7" t="s">
        <v>2584</v>
      </c>
      <c r="AC186" s="5" t="s">
        <v>876</v>
      </c>
      <c r="AD186" s="1" t="s">
        <v>31</v>
      </c>
      <c r="AL186"/>
    </row>
    <row r="187" spans="1:38" ht="15" customHeight="1" x14ac:dyDescent="0.3">
      <c r="A187" s="1" t="s">
        <v>269</v>
      </c>
      <c r="C187" s="1" t="s">
        <v>1013</v>
      </c>
      <c r="D187" s="1" t="s">
        <v>34</v>
      </c>
      <c r="E187" s="1" t="s">
        <v>873</v>
      </c>
      <c r="F187" s="1">
        <v>1</v>
      </c>
      <c r="G187" s="1">
        <v>1</v>
      </c>
      <c r="H18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7" s="1">
        <f>IF(ISBLANK(Table13[[#This Row],[Scale]]),
IF(Table13[[#This Row],[FIMS Scale]]="","",Table13[[#This Row],[FIMS Scale]]),
IF(Table13[[#This Row],[FIMS Scale]]="",1/Table13[[#This Row],[Scale]],Table13[[#This Row],[FIMS Scale]]/Table13[[#This Row],[Scale]]))</f>
        <v>1</v>
      </c>
      <c r="K187" s="7">
        <f>IF(Table13[[#This Row],[Address Original]]&gt;0,Table13[[#This Row],[Address Original]]-40001,"")</f>
        <v>481</v>
      </c>
      <c r="L187" s="1">
        <v>40482</v>
      </c>
      <c r="M187" s="1" t="s">
        <v>32</v>
      </c>
      <c r="O187" s="1"/>
      <c r="P187" s="5" t="s">
        <v>2120</v>
      </c>
      <c r="Y187" s="15"/>
      <c r="Z187" s="5"/>
      <c r="AA187" s="12"/>
      <c r="AB187" s="7" t="s">
        <v>2584</v>
      </c>
      <c r="AC187" s="5" t="s">
        <v>875</v>
      </c>
      <c r="AD187" s="1" t="s">
        <v>31</v>
      </c>
      <c r="AL187"/>
    </row>
    <row r="188" spans="1:38" ht="15" customHeight="1" x14ac:dyDescent="0.3">
      <c r="A188" s="1" t="s">
        <v>270</v>
      </c>
      <c r="C188" s="1" t="s">
        <v>1014</v>
      </c>
      <c r="D188" s="1" t="s">
        <v>34</v>
      </c>
      <c r="F188" s="1">
        <v>1</v>
      </c>
      <c r="G188" s="1">
        <v>1</v>
      </c>
      <c r="H18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8" s="1">
        <f>IF(ISBLANK(Table13[[#This Row],[Scale]]),
IF(Table13[[#This Row],[FIMS Scale]]="","",Table13[[#This Row],[FIMS Scale]]),
IF(Table13[[#This Row],[FIMS Scale]]="",1/Table13[[#This Row],[Scale]],Table13[[#This Row],[FIMS Scale]]/Table13[[#This Row],[Scale]]))</f>
        <v>1</v>
      </c>
      <c r="K188" s="7">
        <f>IF(Table13[[#This Row],[Address Original]]&gt;0,Table13[[#This Row],[Address Original]]-40001,"")</f>
        <v>482</v>
      </c>
      <c r="L188" s="1">
        <v>40483</v>
      </c>
      <c r="M188" s="1" t="s">
        <v>32</v>
      </c>
      <c r="O188" s="1"/>
      <c r="P188" s="5" t="s">
        <v>2121</v>
      </c>
      <c r="Y188" s="15"/>
      <c r="Z188" s="5"/>
      <c r="AA188" s="12"/>
      <c r="AB188" s="7" t="s">
        <v>2584</v>
      </c>
      <c r="AC188" s="5" t="s">
        <v>877</v>
      </c>
      <c r="AD188" s="1" t="s">
        <v>31</v>
      </c>
      <c r="AL188"/>
    </row>
    <row r="189" spans="1:38" ht="15" customHeight="1" x14ac:dyDescent="0.3">
      <c r="A189" s="1" t="s">
        <v>271</v>
      </c>
      <c r="C189" s="1" t="s">
        <v>1015</v>
      </c>
      <c r="D189" s="1" t="s">
        <v>34</v>
      </c>
      <c r="E189" s="1" t="s">
        <v>873</v>
      </c>
      <c r="F189" s="1">
        <v>1</v>
      </c>
      <c r="G189" s="1">
        <v>1</v>
      </c>
      <c r="H18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9" s="1">
        <f>IF(ISBLANK(Table13[[#This Row],[Scale]]),
IF(Table13[[#This Row],[FIMS Scale]]="","",Table13[[#This Row],[FIMS Scale]]),
IF(Table13[[#This Row],[FIMS Scale]]="",1/Table13[[#This Row],[Scale]],Table13[[#This Row],[FIMS Scale]]/Table13[[#This Row],[Scale]]))</f>
        <v>1</v>
      </c>
      <c r="K189" s="7">
        <f>IF(Table13[[#This Row],[Address Original]]&gt;0,Table13[[#This Row],[Address Original]]-40001,"")</f>
        <v>483</v>
      </c>
      <c r="L189" s="1">
        <v>40484</v>
      </c>
      <c r="M189" s="1" t="s">
        <v>32</v>
      </c>
      <c r="O189" s="1"/>
      <c r="P189" s="5" t="s">
        <v>2122</v>
      </c>
      <c r="Y189" s="15"/>
      <c r="Z189" s="5"/>
      <c r="AA189" s="12"/>
      <c r="AB189" s="7" t="s">
        <v>2584</v>
      </c>
      <c r="AC189" s="5" t="s">
        <v>878</v>
      </c>
      <c r="AD189" s="1" t="s">
        <v>31</v>
      </c>
      <c r="AL189"/>
    </row>
    <row r="190" spans="1:38" customFormat="1" ht="27" customHeight="1" thickBot="1" x14ac:dyDescent="0.4">
      <c r="A190" s="17" t="s">
        <v>1911</v>
      </c>
      <c r="B190" s="17"/>
      <c r="C190" s="17"/>
      <c r="D190" s="17"/>
      <c r="E190" s="17"/>
      <c r="F190" s="17"/>
      <c r="G190" s="17"/>
      <c r="H190"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190" s="18"/>
      <c r="J190" s="17" t="str">
        <f>IF(ISBLANK(Table13[[#This Row],[Scale]]),
IF(Table13[[#This Row],[FIMS Scale]]="","",Table13[[#This Row],[FIMS Scale]]),
IF(Table13[[#This Row],[FIMS Scale]]="",1/Table13[[#This Row],[Scale]],Table13[[#This Row],[FIMS Scale]]/Table13[[#This Row],[Scale]]))</f>
        <v/>
      </c>
      <c r="K190" s="17" t="str">
        <f>IF(Table13[[#This Row],[Address Original]]&gt;0,Table13[[#This Row],[Address Original]]-40001,"")</f>
        <v/>
      </c>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row>
    <row r="191" spans="1:38" ht="15" customHeight="1" thickTop="1" x14ac:dyDescent="0.3">
      <c r="A191" s="1" t="s">
        <v>272</v>
      </c>
      <c r="C191" s="1" t="s">
        <v>273</v>
      </c>
      <c r="D191" s="1" t="s">
        <v>34</v>
      </c>
      <c r="E191" s="1" t="s">
        <v>874</v>
      </c>
      <c r="F191" s="1">
        <v>1</v>
      </c>
      <c r="H19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1" s="1" t="str">
        <f>IF(ISBLANK(Table13[[#This Row],[Scale]]),
IF(Table13[[#This Row],[FIMS Scale]]="","",Table13[[#This Row],[FIMS Scale]]),
IF(Table13[[#This Row],[FIMS Scale]]="",1/Table13[[#This Row],[Scale]],Table13[[#This Row],[FIMS Scale]]/Table13[[#This Row],[Scale]]))</f>
        <v/>
      </c>
      <c r="K191" s="7">
        <f>IF(Table13[[#This Row],[Address Original]]&gt;0,Table13[[#This Row],[Address Original]]-40001,"")</f>
        <v>400</v>
      </c>
      <c r="L191" s="1">
        <v>40401</v>
      </c>
      <c r="M191" s="1" t="s">
        <v>32</v>
      </c>
      <c r="O191" s="1"/>
      <c r="P191" s="5" t="s">
        <v>2123</v>
      </c>
      <c r="Y191" s="15"/>
      <c r="Z191" s="5"/>
      <c r="AA191" s="12"/>
      <c r="AB191" s="7" t="s">
        <v>2584</v>
      </c>
      <c r="AC191" s="5" t="s">
        <v>879</v>
      </c>
      <c r="AD191" s="1" t="s">
        <v>31</v>
      </c>
      <c r="AL191"/>
    </row>
    <row r="192" spans="1:38" ht="15" customHeight="1" x14ac:dyDescent="0.3">
      <c r="A192" s="1" t="s">
        <v>274</v>
      </c>
      <c r="C192" s="1" t="s">
        <v>275</v>
      </c>
      <c r="D192" s="1" t="s">
        <v>34</v>
      </c>
      <c r="F192" s="1">
        <v>1</v>
      </c>
      <c r="H19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2" s="1" t="str">
        <f>IF(ISBLANK(Table13[[#This Row],[Scale]]),
IF(Table13[[#This Row],[FIMS Scale]]="","",Table13[[#This Row],[FIMS Scale]]),
IF(Table13[[#This Row],[FIMS Scale]]="",1/Table13[[#This Row],[Scale]],Table13[[#This Row],[FIMS Scale]]/Table13[[#This Row],[Scale]]))</f>
        <v/>
      </c>
      <c r="K192" s="7">
        <f>IF(Table13[[#This Row],[Address Original]]&gt;0,Table13[[#This Row],[Address Original]]-40001,"")</f>
        <v>401</v>
      </c>
      <c r="L192" s="1">
        <v>40402</v>
      </c>
      <c r="M192" s="1" t="s">
        <v>32</v>
      </c>
      <c r="O192" s="1"/>
      <c r="P192" s="5" t="s">
        <v>2124</v>
      </c>
      <c r="Y192" s="15"/>
      <c r="Z192" s="5"/>
      <c r="AA192" s="12"/>
      <c r="AB192" s="7" t="s">
        <v>2584</v>
      </c>
      <c r="AC192" s="5" t="s">
        <v>880</v>
      </c>
      <c r="AD192" s="1" t="s">
        <v>31</v>
      </c>
      <c r="AL192"/>
    </row>
    <row r="193" spans="1:38" ht="15" customHeight="1" x14ac:dyDescent="0.3">
      <c r="A193" s="1" t="s">
        <v>276</v>
      </c>
      <c r="C193" s="1" t="s">
        <v>277</v>
      </c>
      <c r="D193" s="1" t="s">
        <v>34</v>
      </c>
      <c r="E193" s="1" t="s">
        <v>874</v>
      </c>
      <c r="F193" s="1">
        <v>1</v>
      </c>
      <c r="H19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3" s="1" t="str">
        <f>IF(ISBLANK(Table13[[#This Row],[Scale]]),
IF(Table13[[#This Row],[FIMS Scale]]="","",Table13[[#This Row],[FIMS Scale]]),
IF(Table13[[#This Row],[FIMS Scale]]="",1/Table13[[#This Row],[Scale]],Table13[[#This Row],[FIMS Scale]]/Table13[[#This Row],[Scale]]))</f>
        <v/>
      </c>
      <c r="K193" s="7">
        <f>IF(Table13[[#This Row],[Address Original]]&gt;0,Table13[[#This Row],[Address Original]]-40001,"")</f>
        <v>402</v>
      </c>
      <c r="L193" s="1">
        <v>40403</v>
      </c>
      <c r="M193" s="1" t="s">
        <v>32</v>
      </c>
      <c r="O193" s="1"/>
      <c r="P193" s="5" t="s">
        <v>2125</v>
      </c>
      <c r="Y193" s="15"/>
      <c r="Z193" s="5"/>
      <c r="AA193" s="12"/>
      <c r="AB193" s="7" t="s">
        <v>2584</v>
      </c>
      <c r="AC193" s="5" t="s">
        <v>881</v>
      </c>
      <c r="AD193" s="1" t="s">
        <v>31</v>
      </c>
      <c r="AL193"/>
    </row>
    <row r="194" spans="1:38" ht="15" customHeight="1" x14ac:dyDescent="0.3">
      <c r="A194" s="1" t="s">
        <v>278</v>
      </c>
      <c r="C194" s="1" t="s">
        <v>279</v>
      </c>
      <c r="D194" s="1" t="s">
        <v>34</v>
      </c>
      <c r="F194" s="1">
        <v>1</v>
      </c>
      <c r="H19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4" s="1" t="str">
        <f>IF(ISBLANK(Table13[[#This Row],[Scale]]),
IF(Table13[[#This Row],[FIMS Scale]]="","",Table13[[#This Row],[FIMS Scale]]),
IF(Table13[[#This Row],[FIMS Scale]]="",1/Table13[[#This Row],[Scale]],Table13[[#This Row],[FIMS Scale]]/Table13[[#This Row],[Scale]]))</f>
        <v/>
      </c>
      <c r="K194" s="7">
        <f>IF(Table13[[#This Row],[Address Original]]&gt;0,Table13[[#This Row],[Address Original]]-40001,"")</f>
        <v>403</v>
      </c>
      <c r="L194" s="1">
        <v>40404</v>
      </c>
      <c r="M194" s="1" t="s">
        <v>32</v>
      </c>
      <c r="O194" s="1"/>
      <c r="P194" s="5" t="s">
        <v>2126</v>
      </c>
      <c r="Y194" s="15"/>
      <c r="Z194" s="5"/>
      <c r="AA194" s="12"/>
      <c r="AB194" s="7" t="s">
        <v>2584</v>
      </c>
      <c r="AC194" s="5" t="s">
        <v>522</v>
      </c>
      <c r="AD194" s="1" t="s">
        <v>31</v>
      </c>
      <c r="AL194"/>
    </row>
    <row r="195" spans="1:38" ht="15" customHeight="1" x14ac:dyDescent="0.3">
      <c r="A195" s="1" t="s">
        <v>280</v>
      </c>
      <c r="C195" s="1" t="s">
        <v>281</v>
      </c>
      <c r="D195" s="1" t="s">
        <v>34</v>
      </c>
      <c r="F195" s="1">
        <v>1</v>
      </c>
      <c r="H19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5" s="1" t="str">
        <f>IF(ISBLANK(Table13[[#This Row],[Scale]]),
IF(Table13[[#This Row],[FIMS Scale]]="","",Table13[[#This Row],[FIMS Scale]]),
IF(Table13[[#This Row],[FIMS Scale]]="",1/Table13[[#This Row],[Scale]],Table13[[#This Row],[FIMS Scale]]/Table13[[#This Row],[Scale]]))</f>
        <v/>
      </c>
      <c r="K195" s="7">
        <f>IF(Table13[[#This Row],[Address Original]]&gt;0,Table13[[#This Row],[Address Original]]-40001,"")</f>
        <v>404</v>
      </c>
      <c r="L195" s="1">
        <v>40405</v>
      </c>
      <c r="M195" s="1" t="s">
        <v>32</v>
      </c>
      <c r="O195" s="1"/>
      <c r="P195" s="5" t="s">
        <v>2127</v>
      </c>
      <c r="Y195" s="15"/>
      <c r="Z195" s="5"/>
      <c r="AA195" s="12"/>
      <c r="AB195" s="7" t="s">
        <v>2584</v>
      </c>
      <c r="AC195" s="5" t="s">
        <v>523</v>
      </c>
      <c r="AD195" s="1" t="s">
        <v>31</v>
      </c>
      <c r="AL195"/>
    </row>
    <row r="196" spans="1:38" ht="15" customHeight="1" x14ac:dyDescent="0.3">
      <c r="A196" s="1" t="s">
        <v>282</v>
      </c>
      <c r="C196" s="1" t="s">
        <v>283</v>
      </c>
      <c r="D196" s="1" t="s">
        <v>34</v>
      </c>
      <c r="F196" s="1">
        <v>1</v>
      </c>
      <c r="H19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6" s="1" t="str">
        <f>IF(ISBLANK(Table13[[#This Row],[Scale]]),
IF(Table13[[#This Row],[FIMS Scale]]="","",Table13[[#This Row],[FIMS Scale]]),
IF(Table13[[#This Row],[FIMS Scale]]="",1/Table13[[#This Row],[Scale]],Table13[[#This Row],[FIMS Scale]]/Table13[[#This Row],[Scale]]))</f>
        <v/>
      </c>
      <c r="K196" s="7">
        <f>IF(Table13[[#This Row],[Address Original]]&gt;0,Table13[[#This Row],[Address Original]]-40001,"")</f>
        <v>405</v>
      </c>
      <c r="L196" s="1">
        <v>40406</v>
      </c>
      <c r="M196" s="1" t="s">
        <v>32</v>
      </c>
      <c r="O196" s="1"/>
      <c r="P196" s="5" t="s">
        <v>2128</v>
      </c>
      <c r="Y196" s="15"/>
      <c r="Z196" s="5"/>
      <c r="AA196" s="12"/>
      <c r="AB196" s="7" t="s">
        <v>2584</v>
      </c>
      <c r="AC196" s="5" t="s">
        <v>524</v>
      </c>
      <c r="AD196" s="1" t="s">
        <v>31</v>
      </c>
      <c r="AL196"/>
    </row>
    <row r="197" spans="1:38" ht="15" customHeight="1" x14ac:dyDescent="0.3">
      <c r="A197" s="1" t="s">
        <v>284</v>
      </c>
      <c r="C197" s="1" t="s">
        <v>285</v>
      </c>
      <c r="D197" s="1" t="s">
        <v>34</v>
      </c>
      <c r="F197" s="1">
        <v>1</v>
      </c>
      <c r="H19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7" s="1" t="str">
        <f>IF(ISBLANK(Table13[[#This Row],[Scale]]),
IF(Table13[[#This Row],[FIMS Scale]]="","",Table13[[#This Row],[FIMS Scale]]),
IF(Table13[[#This Row],[FIMS Scale]]="",1/Table13[[#This Row],[Scale]],Table13[[#This Row],[FIMS Scale]]/Table13[[#This Row],[Scale]]))</f>
        <v/>
      </c>
      <c r="K197" s="7">
        <f>IF(Table13[[#This Row],[Address Original]]&gt;0,Table13[[#This Row],[Address Original]]-40001,"")</f>
        <v>410</v>
      </c>
      <c r="L197" s="1">
        <v>40411</v>
      </c>
      <c r="M197" s="1" t="s">
        <v>32</v>
      </c>
      <c r="O197" s="1"/>
      <c r="P197" s="5" t="s">
        <v>2129</v>
      </c>
      <c r="Y197" s="15"/>
      <c r="Z197" s="5"/>
      <c r="AA197" s="12"/>
      <c r="AB197" s="7" t="s">
        <v>2584</v>
      </c>
      <c r="AC197" s="5" t="s">
        <v>525</v>
      </c>
      <c r="AD197" s="1" t="s">
        <v>31</v>
      </c>
      <c r="AL197"/>
    </row>
    <row r="198" spans="1:38" ht="15" customHeight="1" x14ac:dyDescent="0.3">
      <c r="A198" s="1" t="s">
        <v>286</v>
      </c>
      <c r="C198" s="1" t="s">
        <v>303</v>
      </c>
      <c r="D198" s="1" t="s">
        <v>34</v>
      </c>
      <c r="F198" s="1">
        <v>1</v>
      </c>
      <c r="H19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8" s="1" t="str">
        <f>IF(ISBLANK(Table13[[#This Row],[Scale]]),
IF(Table13[[#This Row],[FIMS Scale]]="","",Table13[[#This Row],[FIMS Scale]]),
IF(Table13[[#This Row],[FIMS Scale]]="",1/Table13[[#This Row],[Scale]],Table13[[#This Row],[FIMS Scale]]/Table13[[#This Row],[Scale]]))</f>
        <v/>
      </c>
      <c r="K198" s="7">
        <f>IF(Table13[[#This Row],[Address Original]]&gt;0,Table13[[#This Row],[Address Original]]-40001,"")</f>
        <v>411</v>
      </c>
      <c r="L198" s="1">
        <v>40412</v>
      </c>
      <c r="M198" s="1" t="s">
        <v>32</v>
      </c>
      <c r="O198" s="1"/>
      <c r="P198" s="5" t="s">
        <v>2130</v>
      </c>
      <c r="Y198" s="15"/>
      <c r="Z198" s="5"/>
      <c r="AA198" s="12"/>
      <c r="AB198" s="7" t="s">
        <v>2584</v>
      </c>
      <c r="AC198" s="5" t="s">
        <v>548</v>
      </c>
      <c r="AD198" s="1" t="s">
        <v>31</v>
      </c>
      <c r="AL198"/>
    </row>
    <row r="199" spans="1:38" ht="15" customHeight="1" x14ac:dyDescent="0.3">
      <c r="A199" s="1" t="s">
        <v>287</v>
      </c>
      <c r="C199" s="1" t="s">
        <v>304</v>
      </c>
      <c r="D199" s="1" t="s">
        <v>34</v>
      </c>
      <c r="F199" s="1">
        <v>1</v>
      </c>
      <c r="H19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9" s="1" t="str">
        <f>IF(ISBLANK(Table13[[#This Row],[Scale]]),
IF(Table13[[#This Row],[FIMS Scale]]="","",Table13[[#This Row],[FIMS Scale]]),
IF(Table13[[#This Row],[FIMS Scale]]="",1/Table13[[#This Row],[Scale]],Table13[[#This Row],[FIMS Scale]]/Table13[[#This Row],[Scale]]))</f>
        <v/>
      </c>
      <c r="K199" s="7">
        <f>IF(Table13[[#This Row],[Address Original]]&gt;0,Table13[[#This Row],[Address Original]]-40001,"")</f>
        <v>412</v>
      </c>
      <c r="L199" s="1">
        <v>40413</v>
      </c>
      <c r="M199" s="1" t="s">
        <v>32</v>
      </c>
      <c r="O199" s="1"/>
      <c r="P199" s="5" t="s">
        <v>2131</v>
      </c>
      <c r="Y199" s="15"/>
      <c r="Z199" s="5"/>
      <c r="AA199" s="12"/>
      <c r="AB199" s="7" t="s">
        <v>2584</v>
      </c>
      <c r="AC199" s="5" t="s">
        <v>549</v>
      </c>
      <c r="AD199" s="1" t="s">
        <v>31</v>
      </c>
      <c r="AL199"/>
    </row>
    <row r="200" spans="1:38" ht="15" customHeight="1" x14ac:dyDescent="0.3">
      <c r="A200" s="1" t="s">
        <v>288</v>
      </c>
      <c r="C200" s="1" t="s">
        <v>305</v>
      </c>
      <c r="D200" s="1" t="s">
        <v>34</v>
      </c>
      <c r="F200" s="1">
        <v>1</v>
      </c>
      <c r="H20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0" s="1" t="str">
        <f>IF(ISBLANK(Table13[[#This Row],[Scale]]),
IF(Table13[[#This Row],[FIMS Scale]]="","",Table13[[#This Row],[FIMS Scale]]),
IF(Table13[[#This Row],[FIMS Scale]]="",1/Table13[[#This Row],[Scale]],Table13[[#This Row],[FIMS Scale]]/Table13[[#This Row],[Scale]]))</f>
        <v/>
      </c>
      <c r="K200" s="7">
        <f>IF(Table13[[#This Row],[Address Original]]&gt;0,Table13[[#This Row],[Address Original]]-40001,"")</f>
        <v>413</v>
      </c>
      <c r="L200" s="1">
        <v>40414</v>
      </c>
      <c r="M200" s="1" t="s">
        <v>32</v>
      </c>
      <c r="O200" s="1"/>
      <c r="P200" s="5" t="s">
        <v>2132</v>
      </c>
      <c r="Y200" s="15"/>
      <c r="Z200" s="5"/>
      <c r="AA200" s="12"/>
      <c r="AB200" s="7" t="s">
        <v>2584</v>
      </c>
      <c r="AC200" s="5" t="s">
        <v>550</v>
      </c>
      <c r="AD200" s="1" t="s">
        <v>31</v>
      </c>
      <c r="AL200"/>
    </row>
    <row r="201" spans="1:38" ht="15" customHeight="1" x14ac:dyDescent="0.3">
      <c r="A201" s="1" t="s">
        <v>289</v>
      </c>
      <c r="C201" s="1" t="s">
        <v>306</v>
      </c>
      <c r="D201" s="1" t="s">
        <v>34</v>
      </c>
      <c r="F201" s="1">
        <v>1</v>
      </c>
      <c r="H20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1" s="1" t="str">
        <f>IF(ISBLANK(Table13[[#This Row],[Scale]]),
IF(Table13[[#This Row],[FIMS Scale]]="","",Table13[[#This Row],[FIMS Scale]]),
IF(Table13[[#This Row],[FIMS Scale]]="",1/Table13[[#This Row],[Scale]],Table13[[#This Row],[FIMS Scale]]/Table13[[#This Row],[Scale]]))</f>
        <v/>
      </c>
      <c r="K201" s="7">
        <f>IF(Table13[[#This Row],[Address Original]]&gt;0,Table13[[#This Row],[Address Original]]-40001,"")</f>
        <v>414</v>
      </c>
      <c r="L201" s="1">
        <v>40415</v>
      </c>
      <c r="M201" s="1" t="s">
        <v>32</v>
      </c>
      <c r="O201" s="1"/>
      <c r="P201" s="5" t="s">
        <v>2133</v>
      </c>
      <c r="Y201" s="15"/>
      <c r="Z201" s="5"/>
      <c r="AA201" s="12"/>
      <c r="AB201" s="7" t="s">
        <v>2584</v>
      </c>
      <c r="AC201" s="5" t="s">
        <v>551</v>
      </c>
      <c r="AD201" s="1" t="s">
        <v>31</v>
      </c>
      <c r="AL201"/>
    </row>
    <row r="202" spans="1:38" ht="15" customHeight="1" x14ac:dyDescent="0.3">
      <c r="A202" s="1" t="s">
        <v>290</v>
      </c>
      <c r="C202" s="1" t="s">
        <v>307</v>
      </c>
      <c r="D202" s="1" t="s">
        <v>34</v>
      </c>
      <c r="F202" s="1">
        <v>1</v>
      </c>
      <c r="H20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2" s="1" t="str">
        <f>IF(ISBLANK(Table13[[#This Row],[Scale]]),
IF(Table13[[#This Row],[FIMS Scale]]="","",Table13[[#This Row],[FIMS Scale]]),
IF(Table13[[#This Row],[FIMS Scale]]="",1/Table13[[#This Row],[Scale]],Table13[[#This Row],[FIMS Scale]]/Table13[[#This Row],[Scale]]))</f>
        <v/>
      </c>
      <c r="K202" s="7">
        <f>IF(Table13[[#This Row],[Address Original]]&gt;0,Table13[[#This Row],[Address Original]]-40001,"")</f>
        <v>415</v>
      </c>
      <c r="L202" s="1">
        <v>40416</v>
      </c>
      <c r="M202" s="1" t="s">
        <v>32</v>
      </c>
      <c r="O202" s="1"/>
      <c r="P202" s="5" t="s">
        <v>2134</v>
      </c>
      <c r="Y202" s="15"/>
      <c r="Z202" s="5"/>
      <c r="AA202" s="12"/>
      <c r="AB202" s="7" t="s">
        <v>2584</v>
      </c>
      <c r="AC202" s="5" t="s">
        <v>552</v>
      </c>
      <c r="AD202" s="1" t="s">
        <v>31</v>
      </c>
      <c r="AL202"/>
    </row>
    <row r="203" spans="1:38" ht="15" customHeight="1" x14ac:dyDescent="0.3">
      <c r="A203" s="1" t="s">
        <v>291</v>
      </c>
      <c r="C203" s="1" t="s">
        <v>308</v>
      </c>
      <c r="D203" s="1" t="s">
        <v>34</v>
      </c>
      <c r="F203" s="1">
        <v>1</v>
      </c>
      <c r="H20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3" s="1" t="str">
        <f>IF(ISBLANK(Table13[[#This Row],[Scale]]),
IF(Table13[[#This Row],[FIMS Scale]]="","",Table13[[#This Row],[FIMS Scale]]),
IF(Table13[[#This Row],[FIMS Scale]]="",1/Table13[[#This Row],[Scale]],Table13[[#This Row],[FIMS Scale]]/Table13[[#This Row],[Scale]]))</f>
        <v/>
      </c>
      <c r="K203" s="7">
        <f>IF(Table13[[#This Row],[Address Original]]&gt;0,Table13[[#This Row],[Address Original]]-40001,"")</f>
        <v>416</v>
      </c>
      <c r="L203" s="1">
        <v>40417</v>
      </c>
      <c r="M203" s="1" t="s">
        <v>32</v>
      </c>
      <c r="O203" s="1"/>
      <c r="P203" s="5" t="s">
        <v>2135</v>
      </c>
      <c r="Y203" s="15"/>
      <c r="Z203" s="5"/>
      <c r="AA203" s="12"/>
      <c r="AB203" s="7" t="s">
        <v>2584</v>
      </c>
      <c r="AC203" s="5" t="s">
        <v>553</v>
      </c>
      <c r="AD203" s="1" t="s">
        <v>31</v>
      </c>
      <c r="AL203"/>
    </row>
    <row r="204" spans="1:38" ht="15" customHeight="1" x14ac:dyDescent="0.3">
      <c r="A204" s="1" t="s">
        <v>292</v>
      </c>
      <c r="C204" s="1" t="s">
        <v>309</v>
      </c>
      <c r="D204" s="1" t="s">
        <v>34</v>
      </c>
      <c r="F204" s="1">
        <v>1</v>
      </c>
      <c r="H20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4" s="1" t="str">
        <f>IF(ISBLANK(Table13[[#This Row],[Scale]]),
IF(Table13[[#This Row],[FIMS Scale]]="","",Table13[[#This Row],[FIMS Scale]]),
IF(Table13[[#This Row],[FIMS Scale]]="",1/Table13[[#This Row],[Scale]],Table13[[#This Row],[FIMS Scale]]/Table13[[#This Row],[Scale]]))</f>
        <v/>
      </c>
      <c r="K204" s="7">
        <f>IF(Table13[[#This Row],[Address Original]]&gt;0,Table13[[#This Row],[Address Original]]-40001,"")</f>
        <v>417</v>
      </c>
      <c r="L204" s="1">
        <v>40418</v>
      </c>
      <c r="M204" s="1" t="s">
        <v>32</v>
      </c>
      <c r="O204" s="1"/>
      <c r="P204" s="5" t="s">
        <v>2136</v>
      </c>
      <c r="Y204" s="15"/>
      <c r="Z204" s="5"/>
      <c r="AA204" s="12"/>
      <c r="AB204" s="7" t="s">
        <v>2584</v>
      </c>
      <c r="AC204" s="5" t="s">
        <v>554</v>
      </c>
      <c r="AD204" s="1" t="s">
        <v>31</v>
      </c>
      <c r="AL204"/>
    </row>
    <row r="205" spans="1:38" ht="15" customHeight="1" x14ac:dyDescent="0.3">
      <c r="A205" s="1" t="s">
        <v>293</v>
      </c>
      <c r="C205" s="1" t="s">
        <v>310</v>
      </c>
      <c r="D205" s="1" t="s">
        <v>34</v>
      </c>
      <c r="F205" s="1">
        <v>1</v>
      </c>
      <c r="H20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5" s="1" t="str">
        <f>IF(ISBLANK(Table13[[#This Row],[Scale]]),
IF(Table13[[#This Row],[FIMS Scale]]="","",Table13[[#This Row],[FIMS Scale]]),
IF(Table13[[#This Row],[FIMS Scale]]="",1/Table13[[#This Row],[Scale]],Table13[[#This Row],[FIMS Scale]]/Table13[[#This Row],[Scale]]))</f>
        <v/>
      </c>
      <c r="K205" s="7">
        <f>IF(Table13[[#This Row],[Address Original]]&gt;0,Table13[[#This Row],[Address Original]]-40001,"")</f>
        <v>418</v>
      </c>
      <c r="L205" s="1">
        <v>40419</v>
      </c>
      <c r="M205" s="1" t="s">
        <v>32</v>
      </c>
      <c r="O205" s="1"/>
      <c r="P205" s="5" t="s">
        <v>2137</v>
      </c>
      <c r="Y205" s="15"/>
      <c r="Z205" s="5"/>
      <c r="AA205" s="12"/>
      <c r="AB205" s="7" t="s">
        <v>2584</v>
      </c>
      <c r="AC205" s="5" t="s">
        <v>555</v>
      </c>
      <c r="AD205" s="1" t="s">
        <v>31</v>
      </c>
      <c r="AL205"/>
    </row>
    <row r="206" spans="1:38" ht="15" customHeight="1" x14ac:dyDescent="0.3">
      <c r="A206" s="1" t="s">
        <v>294</v>
      </c>
      <c r="C206" s="1" t="s">
        <v>311</v>
      </c>
      <c r="D206" s="1" t="s">
        <v>34</v>
      </c>
      <c r="F206" s="1">
        <v>1</v>
      </c>
      <c r="H20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6" s="1" t="str">
        <f>IF(ISBLANK(Table13[[#This Row],[Scale]]),
IF(Table13[[#This Row],[FIMS Scale]]="","",Table13[[#This Row],[FIMS Scale]]),
IF(Table13[[#This Row],[FIMS Scale]]="",1/Table13[[#This Row],[Scale]],Table13[[#This Row],[FIMS Scale]]/Table13[[#This Row],[Scale]]))</f>
        <v/>
      </c>
      <c r="K206" s="7">
        <f>IF(Table13[[#This Row],[Address Original]]&gt;0,Table13[[#This Row],[Address Original]]-40001,"")</f>
        <v>419</v>
      </c>
      <c r="L206" s="1">
        <v>40420</v>
      </c>
      <c r="M206" s="1" t="s">
        <v>32</v>
      </c>
      <c r="O206" s="1"/>
      <c r="P206" s="5" t="s">
        <v>2138</v>
      </c>
      <c r="Y206" s="15"/>
      <c r="Z206" s="5"/>
      <c r="AA206" s="12"/>
      <c r="AB206" s="7" t="s">
        <v>2584</v>
      </c>
      <c r="AC206" s="5" t="s">
        <v>556</v>
      </c>
      <c r="AD206" s="1" t="s">
        <v>31</v>
      </c>
      <c r="AL206"/>
    </row>
    <row r="207" spans="1:38" ht="15" customHeight="1" x14ac:dyDescent="0.3">
      <c r="A207" s="1" t="s">
        <v>295</v>
      </c>
      <c r="C207" s="1" t="s">
        <v>312</v>
      </c>
      <c r="D207" s="1" t="s">
        <v>34</v>
      </c>
      <c r="F207" s="1">
        <v>1</v>
      </c>
      <c r="H20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7" s="1" t="str">
        <f>IF(ISBLANK(Table13[[#This Row],[Scale]]),
IF(Table13[[#This Row],[FIMS Scale]]="","",Table13[[#This Row],[FIMS Scale]]),
IF(Table13[[#This Row],[FIMS Scale]]="",1/Table13[[#This Row],[Scale]],Table13[[#This Row],[FIMS Scale]]/Table13[[#This Row],[Scale]]))</f>
        <v/>
      </c>
      <c r="K207" s="7">
        <f>IF(Table13[[#This Row],[Address Original]]&gt;0,Table13[[#This Row],[Address Original]]-40001,"")</f>
        <v>420</v>
      </c>
      <c r="L207" s="1">
        <v>40421</v>
      </c>
      <c r="M207" s="1" t="s">
        <v>32</v>
      </c>
      <c r="O207" s="1"/>
      <c r="P207" s="5" t="s">
        <v>2139</v>
      </c>
      <c r="Y207" s="15"/>
      <c r="Z207" s="5"/>
      <c r="AA207" s="12"/>
      <c r="AB207" s="7" t="s">
        <v>2584</v>
      </c>
      <c r="AC207" s="5" t="s">
        <v>557</v>
      </c>
      <c r="AD207" s="1" t="s">
        <v>31</v>
      </c>
      <c r="AL207"/>
    </row>
    <row r="208" spans="1:38" ht="15" customHeight="1" x14ac:dyDescent="0.3">
      <c r="A208" s="1" t="s">
        <v>296</v>
      </c>
      <c r="C208" s="1" t="s">
        <v>313</v>
      </c>
      <c r="D208" s="1" t="s">
        <v>34</v>
      </c>
      <c r="F208" s="1">
        <v>1</v>
      </c>
      <c r="H20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8" s="1" t="str">
        <f>IF(ISBLANK(Table13[[#This Row],[Scale]]),
IF(Table13[[#This Row],[FIMS Scale]]="","",Table13[[#This Row],[FIMS Scale]]),
IF(Table13[[#This Row],[FIMS Scale]]="",1/Table13[[#This Row],[Scale]],Table13[[#This Row],[FIMS Scale]]/Table13[[#This Row],[Scale]]))</f>
        <v/>
      </c>
      <c r="K208" s="7">
        <f>IF(Table13[[#This Row],[Address Original]]&gt;0,Table13[[#This Row],[Address Original]]-40001,"")</f>
        <v>421</v>
      </c>
      <c r="L208" s="1">
        <v>40422</v>
      </c>
      <c r="M208" s="1" t="s">
        <v>32</v>
      </c>
      <c r="O208" s="1"/>
      <c r="P208" s="5" t="s">
        <v>2140</v>
      </c>
      <c r="Y208" s="15"/>
      <c r="Z208" s="5"/>
      <c r="AA208" s="12"/>
      <c r="AB208" s="7" t="s">
        <v>2584</v>
      </c>
      <c r="AC208" s="5" t="s">
        <v>558</v>
      </c>
      <c r="AD208" s="1" t="s">
        <v>31</v>
      </c>
      <c r="AL208"/>
    </row>
    <row r="209" spans="1:38" ht="15" customHeight="1" x14ac:dyDescent="0.3">
      <c r="A209" s="1" t="s">
        <v>297</v>
      </c>
      <c r="C209" s="1" t="s">
        <v>314</v>
      </c>
      <c r="D209" s="1" t="s">
        <v>34</v>
      </c>
      <c r="F209" s="1">
        <v>1</v>
      </c>
      <c r="H20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9" s="1" t="str">
        <f>IF(ISBLANK(Table13[[#This Row],[Scale]]),
IF(Table13[[#This Row],[FIMS Scale]]="","",Table13[[#This Row],[FIMS Scale]]),
IF(Table13[[#This Row],[FIMS Scale]]="",1/Table13[[#This Row],[Scale]],Table13[[#This Row],[FIMS Scale]]/Table13[[#This Row],[Scale]]))</f>
        <v/>
      </c>
      <c r="K209" s="7">
        <f>IF(Table13[[#This Row],[Address Original]]&gt;0,Table13[[#This Row],[Address Original]]-40001,"")</f>
        <v>422</v>
      </c>
      <c r="L209" s="1">
        <v>40423</v>
      </c>
      <c r="M209" s="1" t="s">
        <v>32</v>
      </c>
      <c r="O209" s="1"/>
      <c r="P209" s="5" t="s">
        <v>2141</v>
      </c>
      <c r="Y209" s="15"/>
      <c r="Z209" s="5"/>
      <c r="AA209" s="12"/>
      <c r="AB209" s="7" t="s">
        <v>2584</v>
      </c>
      <c r="AC209" s="5" t="s">
        <v>559</v>
      </c>
      <c r="AD209" s="1" t="s">
        <v>31</v>
      </c>
      <c r="AL209"/>
    </row>
    <row r="210" spans="1:38" ht="15" customHeight="1" x14ac:dyDescent="0.3">
      <c r="A210" s="1" t="s">
        <v>298</v>
      </c>
      <c r="C210" s="1" t="s">
        <v>315</v>
      </c>
      <c r="D210" s="1" t="s">
        <v>34</v>
      </c>
      <c r="F210" s="1">
        <v>1</v>
      </c>
      <c r="H21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0" s="1" t="str">
        <f>IF(ISBLANK(Table13[[#This Row],[Scale]]),
IF(Table13[[#This Row],[FIMS Scale]]="","",Table13[[#This Row],[FIMS Scale]]),
IF(Table13[[#This Row],[FIMS Scale]]="",1/Table13[[#This Row],[Scale]],Table13[[#This Row],[FIMS Scale]]/Table13[[#This Row],[Scale]]))</f>
        <v/>
      </c>
      <c r="K210" s="7">
        <f>IF(Table13[[#This Row],[Address Original]]&gt;0,Table13[[#This Row],[Address Original]]-40001,"")</f>
        <v>423</v>
      </c>
      <c r="L210" s="1">
        <v>40424</v>
      </c>
      <c r="M210" s="1" t="s">
        <v>32</v>
      </c>
      <c r="O210" s="1"/>
      <c r="P210" s="5" t="s">
        <v>2142</v>
      </c>
      <c r="Y210" s="15"/>
      <c r="Z210" s="5"/>
      <c r="AA210" s="12"/>
      <c r="AB210" s="7" t="s">
        <v>2584</v>
      </c>
      <c r="AC210" s="5" t="s">
        <v>526</v>
      </c>
      <c r="AD210" s="1" t="s">
        <v>31</v>
      </c>
      <c r="AL210"/>
    </row>
    <row r="211" spans="1:38" ht="15" customHeight="1" x14ac:dyDescent="0.3">
      <c r="A211" s="1" t="s">
        <v>299</v>
      </c>
      <c r="C211" s="1" t="s">
        <v>316</v>
      </c>
      <c r="D211" s="1" t="s">
        <v>34</v>
      </c>
      <c r="F211" s="1">
        <v>1</v>
      </c>
      <c r="H21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1" s="1" t="str">
        <f>IF(ISBLANK(Table13[[#This Row],[Scale]]),
IF(Table13[[#This Row],[FIMS Scale]]="","",Table13[[#This Row],[FIMS Scale]]),
IF(Table13[[#This Row],[FIMS Scale]]="",1/Table13[[#This Row],[Scale]],Table13[[#This Row],[FIMS Scale]]/Table13[[#This Row],[Scale]]))</f>
        <v/>
      </c>
      <c r="K211" s="7">
        <f>IF(Table13[[#This Row],[Address Original]]&gt;0,Table13[[#This Row],[Address Original]]-40001,"")</f>
        <v>424</v>
      </c>
      <c r="L211" s="1">
        <v>40425</v>
      </c>
      <c r="M211" s="1" t="s">
        <v>32</v>
      </c>
      <c r="O211" s="1"/>
      <c r="P211" s="5" t="s">
        <v>2143</v>
      </c>
      <c r="Y211" s="15"/>
      <c r="Z211" s="5"/>
      <c r="AA211" s="12"/>
      <c r="AB211" s="7" t="s">
        <v>2584</v>
      </c>
      <c r="AC211" s="5" t="s">
        <v>527</v>
      </c>
      <c r="AD211" s="1" t="s">
        <v>31</v>
      </c>
      <c r="AL211"/>
    </row>
    <row r="212" spans="1:38" ht="15" customHeight="1" x14ac:dyDescent="0.3">
      <c r="A212" s="1" t="s">
        <v>300</v>
      </c>
      <c r="C212" s="1" t="s">
        <v>317</v>
      </c>
      <c r="D212" s="1" t="s">
        <v>34</v>
      </c>
      <c r="F212" s="1">
        <v>1</v>
      </c>
      <c r="H21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2" s="1" t="str">
        <f>IF(ISBLANK(Table13[[#This Row],[Scale]]),
IF(Table13[[#This Row],[FIMS Scale]]="","",Table13[[#This Row],[FIMS Scale]]),
IF(Table13[[#This Row],[FIMS Scale]]="",1/Table13[[#This Row],[Scale]],Table13[[#This Row],[FIMS Scale]]/Table13[[#This Row],[Scale]]))</f>
        <v/>
      </c>
      <c r="K212" s="7">
        <f>IF(Table13[[#This Row],[Address Original]]&gt;0,Table13[[#This Row],[Address Original]]-40001,"")</f>
        <v>425</v>
      </c>
      <c r="L212" s="1">
        <v>40426</v>
      </c>
      <c r="M212" s="1" t="s">
        <v>32</v>
      </c>
      <c r="O212" s="1"/>
      <c r="P212" s="5" t="s">
        <v>2144</v>
      </c>
      <c r="Y212" s="15"/>
      <c r="Z212" s="5"/>
      <c r="AA212" s="12"/>
      <c r="AB212" s="7" t="s">
        <v>2584</v>
      </c>
      <c r="AC212" s="5" t="s">
        <v>528</v>
      </c>
      <c r="AD212" s="1" t="s">
        <v>31</v>
      </c>
      <c r="AL212"/>
    </row>
    <row r="213" spans="1:38" ht="15" customHeight="1" x14ac:dyDescent="0.3">
      <c r="A213" s="1" t="s">
        <v>301</v>
      </c>
      <c r="C213" s="1" t="s">
        <v>302</v>
      </c>
      <c r="D213" s="1" t="s">
        <v>34</v>
      </c>
      <c r="F213" s="1">
        <v>1</v>
      </c>
      <c r="H21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3" s="1" t="str">
        <f>IF(ISBLANK(Table13[[#This Row],[Scale]]),
IF(Table13[[#This Row],[FIMS Scale]]="","",Table13[[#This Row],[FIMS Scale]]),
IF(Table13[[#This Row],[FIMS Scale]]="",1/Table13[[#This Row],[Scale]],Table13[[#This Row],[FIMS Scale]]/Table13[[#This Row],[Scale]]))</f>
        <v/>
      </c>
      <c r="K213" s="7">
        <f>IF(Table13[[#This Row],[Address Original]]&gt;0,Table13[[#This Row],[Address Original]]-40001,"")</f>
        <v>426</v>
      </c>
      <c r="L213" s="1">
        <v>40427</v>
      </c>
      <c r="M213" s="1" t="s">
        <v>32</v>
      </c>
      <c r="O213" s="1"/>
      <c r="P213" s="5" t="s">
        <v>2145</v>
      </c>
      <c r="Y213" s="15"/>
      <c r="Z213" s="5"/>
      <c r="AA213" s="12"/>
      <c r="AB213" s="7" t="s">
        <v>2584</v>
      </c>
      <c r="AC213" s="5" t="s">
        <v>529</v>
      </c>
      <c r="AD213" s="1" t="s">
        <v>31</v>
      </c>
      <c r="AL213"/>
    </row>
    <row r="214" spans="1:38" ht="15" customHeight="1" x14ac:dyDescent="0.3">
      <c r="A214" s="1" t="s">
        <v>318</v>
      </c>
      <c r="C214" s="1" t="s">
        <v>320</v>
      </c>
      <c r="D214" s="1" t="s">
        <v>34</v>
      </c>
      <c r="F214" s="1">
        <v>1</v>
      </c>
      <c r="H21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4" s="1" t="str">
        <f>IF(ISBLANK(Table13[[#This Row],[Scale]]),
IF(Table13[[#This Row],[FIMS Scale]]="","",Table13[[#This Row],[FIMS Scale]]),
IF(Table13[[#This Row],[FIMS Scale]]="",1/Table13[[#This Row],[Scale]],Table13[[#This Row],[FIMS Scale]]/Table13[[#This Row],[Scale]]))</f>
        <v/>
      </c>
      <c r="K214" s="7">
        <f>IF(Table13[[#This Row],[Address Original]]&gt;0,Table13[[#This Row],[Address Original]]-40001,"")</f>
        <v>427</v>
      </c>
      <c r="L214" s="1">
        <v>40428</v>
      </c>
      <c r="M214" s="1" t="s">
        <v>32</v>
      </c>
      <c r="O214" s="1"/>
      <c r="P214" s="5" t="s">
        <v>2146</v>
      </c>
      <c r="Y214" s="15"/>
      <c r="Z214" s="5"/>
      <c r="AA214" s="12"/>
      <c r="AB214" s="7" t="s">
        <v>2584</v>
      </c>
      <c r="AC214" s="5" t="s">
        <v>530</v>
      </c>
      <c r="AD214" s="1" t="s">
        <v>31</v>
      </c>
      <c r="AL214"/>
    </row>
    <row r="215" spans="1:38" ht="15" customHeight="1" x14ac:dyDescent="0.3">
      <c r="A215" s="1" t="s">
        <v>319</v>
      </c>
      <c r="C215" s="1" t="s">
        <v>321</v>
      </c>
      <c r="D215" s="1" t="s">
        <v>34</v>
      </c>
      <c r="F215" s="1">
        <v>1</v>
      </c>
      <c r="H21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5" s="1" t="str">
        <f>IF(ISBLANK(Table13[[#This Row],[Scale]]),
IF(Table13[[#This Row],[FIMS Scale]]="","",Table13[[#This Row],[FIMS Scale]]),
IF(Table13[[#This Row],[FIMS Scale]]="",1/Table13[[#This Row],[Scale]],Table13[[#This Row],[FIMS Scale]]/Table13[[#This Row],[Scale]]))</f>
        <v/>
      </c>
      <c r="K215" s="7">
        <f>IF(Table13[[#This Row],[Address Original]]&gt;0,Table13[[#This Row],[Address Original]]-40001,"")</f>
        <v>428</v>
      </c>
      <c r="L215" s="1">
        <v>40429</v>
      </c>
      <c r="M215" s="1" t="s">
        <v>32</v>
      </c>
      <c r="O215" s="1"/>
      <c r="P215" s="5" t="s">
        <v>2147</v>
      </c>
      <c r="Y215" s="15"/>
      <c r="Z215" s="5"/>
      <c r="AA215" s="12"/>
      <c r="AB215" s="7" t="s">
        <v>2584</v>
      </c>
      <c r="AC215" s="5" t="s">
        <v>531</v>
      </c>
      <c r="AD215" s="1" t="s">
        <v>31</v>
      </c>
      <c r="AL215"/>
    </row>
    <row r="216" spans="1:38" ht="15" customHeight="1" x14ac:dyDescent="0.3">
      <c r="A216" s="1" t="s">
        <v>328</v>
      </c>
      <c r="C216" s="1" t="s">
        <v>322</v>
      </c>
      <c r="D216" s="1" t="s">
        <v>34</v>
      </c>
      <c r="F216" s="1">
        <v>1</v>
      </c>
      <c r="H21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6" s="1" t="str">
        <f>IF(ISBLANK(Table13[[#This Row],[Scale]]),
IF(Table13[[#This Row],[FIMS Scale]]="","",Table13[[#This Row],[FIMS Scale]]),
IF(Table13[[#This Row],[FIMS Scale]]="",1/Table13[[#This Row],[Scale]],Table13[[#This Row],[FIMS Scale]]/Table13[[#This Row],[Scale]]))</f>
        <v/>
      </c>
      <c r="K216" s="7">
        <f>IF(Table13[[#This Row],[Address Original]]&gt;0,Table13[[#This Row],[Address Original]]-40001,"")</f>
        <v>429</v>
      </c>
      <c r="L216" s="1">
        <v>40430</v>
      </c>
      <c r="M216" s="1" t="s">
        <v>32</v>
      </c>
      <c r="O216" s="1"/>
      <c r="P216" s="5" t="s">
        <v>2148</v>
      </c>
      <c r="Y216" s="15"/>
      <c r="Z216" s="5"/>
      <c r="AA216" s="12"/>
      <c r="AB216" s="7" t="s">
        <v>2584</v>
      </c>
      <c r="AC216" s="5" t="s">
        <v>532</v>
      </c>
      <c r="AD216" s="1" t="s">
        <v>31</v>
      </c>
      <c r="AL216"/>
    </row>
    <row r="217" spans="1:38" ht="15" customHeight="1" x14ac:dyDescent="0.3">
      <c r="A217" s="1" t="s">
        <v>329</v>
      </c>
      <c r="C217" s="1" t="s">
        <v>323</v>
      </c>
      <c r="D217" s="1" t="s">
        <v>34</v>
      </c>
      <c r="F217" s="1">
        <v>1</v>
      </c>
      <c r="H21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7" s="1" t="str">
        <f>IF(ISBLANK(Table13[[#This Row],[Scale]]),
IF(Table13[[#This Row],[FIMS Scale]]="","",Table13[[#This Row],[FIMS Scale]]),
IF(Table13[[#This Row],[FIMS Scale]]="",1/Table13[[#This Row],[Scale]],Table13[[#This Row],[FIMS Scale]]/Table13[[#This Row],[Scale]]))</f>
        <v/>
      </c>
      <c r="K217" s="7">
        <f>IF(Table13[[#This Row],[Address Original]]&gt;0,Table13[[#This Row],[Address Original]]-40001,"")</f>
        <v>430</v>
      </c>
      <c r="L217" s="1">
        <v>40431</v>
      </c>
      <c r="M217" s="1" t="s">
        <v>32</v>
      </c>
      <c r="O217" s="1"/>
      <c r="P217" s="5" t="s">
        <v>2149</v>
      </c>
      <c r="Y217" s="15"/>
      <c r="Z217" s="5"/>
      <c r="AA217" s="12"/>
      <c r="AB217" s="7" t="s">
        <v>2584</v>
      </c>
      <c r="AC217" s="5" t="s">
        <v>533</v>
      </c>
      <c r="AD217" s="1" t="s">
        <v>31</v>
      </c>
      <c r="AL217"/>
    </row>
    <row r="218" spans="1:38" ht="15" customHeight="1" x14ac:dyDescent="0.3">
      <c r="A218" s="1" t="s">
        <v>324</v>
      </c>
      <c r="C218" s="1" t="s">
        <v>330</v>
      </c>
      <c r="D218" s="1" t="s">
        <v>34</v>
      </c>
      <c r="F218" s="1">
        <v>1</v>
      </c>
      <c r="H21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8" s="1" t="str">
        <f>IF(ISBLANK(Table13[[#This Row],[Scale]]),
IF(Table13[[#This Row],[FIMS Scale]]="","",Table13[[#This Row],[FIMS Scale]]),
IF(Table13[[#This Row],[FIMS Scale]]="",1/Table13[[#This Row],[Scale]],Table13[[#This Row],[FIMS Scale]]/Table13[[#This Row],[Scale]]))</f>
        <v/>
      </c>
      <c r="K218" s="7">
        <f>IF(Table13[[#This Row],[Address Original]]&gt;0,Table13[[#This Row],[Address Original]]-40001,"")</f>
        <v>431</v>
      </c>
      <c r="L218" s="1">
        <v>40432</v>
      </c>
      <c r="M218" s="1" t="s">
        <v>32</v>
      </c>
      <c r="O218" s="1"/>
      <c r="P218" s="5" t="s">
        <v>2150</v>
      </c>
      <c r="Y218" s="15"/>
      <c r="Z218" s="5"/>
      <c r="AA218" s="12"/>
      <c r="AB218" s="7" t="s">
        <v>2584</v>
      </c>
      <c r="AC218" s="5" t="s">
        <v>534</v>
      </c>
      <c r="AD218" s="1" t="s">
        <v>31</v>
      </c>
      <c r="AL218"/>
    </row>
    <row r="219" spans="1:38" ht="15" customHeight="1" x14ac:dyDescent="0.3">
      <c r="A219" s="1" t="s">
        <v>325</v>
      </c>
      <c r="C219" s="1" t="s">
        <v>331</v>
      </c>
      <c r="D219" s="1" t="s">
        <v>34</v>
      </c>
      <c r="F219" s="1">
        <v>1</v>
      </c>
      <c r="H21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9" s="1" t="str">
        <f>IF(ISBLANK(Table13[[#This Row],[Scale]]),
IF(Table13[[#This Row],[FIMS Scale]]="","",Table13[[#This Row],[FIMS Scale]]),
IF(Table13[[#This Row],[FIMS Scale]]="",1/Table13[[#This Row],[Scale]],Table13[[#This Row],[FIMS Scale]]/Table13[[#This Row],[Scale]]))</f>
        <v/>
      </c>
      <c r="K219" s="7">
        <f>IF(Table13[[#This Row],[Address Original]]&gt;0,Table13[[#This Row],[Address Original]]-40001,"")</f>
        <v>432</v>
      </c>
      <c r="L219" s="1">
        <v>40433</v>
      </c>
      <c r="M219" s="1" t="s">
        <v>32</v>
      </c>
      <c r="O219" s="1"/>
      <c r="P219" s="5" t="s">
        <v>2151</v>
      </c>
      <c r="Y219" s="15"/>
      <c r="Z219" s="5"/>
      <c r="AA219" s="12"/>
      <c r="AB219" s="7" t="s">
        <v>2584</v>
      </c>
      <c r="AC219" s="5" t="s">
        <v>535</v>
      </c>
      <c r="AD219" s="1" t="s">
        <v>31</v>
      </c>
      <c r="AL219"/>
    </row>
    <row r="220" spans="1:38" ht="15" customHeight="1" x14ac:dyDescent="0.3">
      <c r="A220" s="1" t="s">
        <v>326</v>
      </c>
      <c r="C220" s="1" t="s">
        <v>332</v>
      </c>
      <c r="D220" s="1" t="s">
        <v>34</v>
      </c>
      <c r="F220" s="1">
        <v>1</v>
      </c>
      <c r="H22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0" s="1" t="str">
        <f>IF(ISBLANK(Table13[[#This Row],[Scale]]),
IF(Table13[[#This Row],[FIMS Scale]]="","",Table13[[#This Row],[FIMS Scale]]),
IF(Table13[[#This Row],[FIMS Scale]]="",1/Table13[[#This Row],[Scale]],Table13[[#This Row],[FIMS Scale]]/Table13[[#This Row],[Scale]]))</f>
        <v/>
      </c>
      <c r="K220" s="7">
        <f>IF(Table13[[#This Row],[Address Original]]&gt;0,Table13[[#This Row],[Address Original]]-40001,"")</f>
        <v>433</v>
      </c>
      <c r="L220" s="1">
        <v>40434</v>
      </c>
      <c r="M220" s="1" t="s">
        <v>32</v>
      </c>
      <c r="O220" s="1"/>
      <c r="P220" s="5" t="s">
        <v>2152</v>
      </c>
      <c r="Y220" s="15"/>
      <c r="Z220" s="5"/>
      <c r="AA220" s="12"/>
      <c r="AB220" s="7" t="s">
        <v>2584</v>
      </c>
      <c r="AC220" s="5" t="s">
        <v>536</v>
      </c>
      <c r="AD220" s="1" t="s">
        <v>31</v>
      </c>
      <c r="AL220"/>
    </row>
    <row r="221" spans="1:38" ht="15" customHeight="1" x14ac:dyDescent="0.3">
      <c r="A221" s="1" t="s">
        <v>327</v>
      </c>
      <c r="C221" s="1" t="s">
        <v>333</v>
      </c>
      <c r="D221" s="1" t="s">
        <v>34</v>
      </c>
      <c r="F221" s="1">
        <v>1</v>
      </c>
      <c r="H22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1" s="1" t="str">
        <f>IF(ISBLANK(Table13[[#This Row],[Scale]]),
IF(Table13[[#This Row],[FIMS Scale]]="","",Table13[[#This Row],[FIMS Scale]]),
IF(Table13[[#This Row],[FIMS Scale]]="",1/Table13[[#This Row],[Scale]],Table13[[#This Row],[FIMS Scale]]/Table13[[#This Row],[Scale]]))</f>
        <v/>
      </c>
      <c r="K221" s="7">
        <f>IF(Table13[[#This Row],[Address Original]]&gt;0,Table13[[#This Row],[Address Original]]-40001,"")</f>
        <v>434</v>
      </c>
      <c r="L221" s="1">
        <v>40435</v>
      </c>
      <c r="M221" s="1" t="s">
        <v>32</v>
      </c>
      <c r="O221" s="1"/>
      <c r="P221" s="5" t="s">
        <v>2153</v>
      </c>
      <c r="Y221" s="15"/>
      <c r="Z221" s="5"/>
      <c r="AA221" s="12"/>
      <c r="AB221" s="7" t="s">
        <v>2584</v>
      </c>
      <c r="AC221" s="5" t="s">
        <v>537</v>
      </c>
      <c r="AD221" s="1" t="s">
        <v>31</v>
      </c>
      <c r="AL221"/>
    </row>
    <row r="222" spans="1:38" ht="15" customHeight="1" x14ac:dyDescent="0.3">
      <c r="A222" s="1" t="s">
        <v>334</v>
      </c>
      <c r="C222" s="1" t="s">
        <v>340</v>
      </c>
      <c r="D222" s="1" t="s">
        <v>34</v>
      </c>
      <c r="F222" s="1">
        <v>1</v>
      </c>
      <c r="H22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2" s="1" t="str">
        <f>IF(ISBLANK(Table13[[#This Row],[Scale]]),
IF(Table13[[#This Row],[FIMS Scale]]="","",Table13[[#This Row],[FIMS Scale]]),
IF(Table13[[#This Row],[FIMS Scale]]="",1/Table13[[#This Row],[Scale]],Table13[[#This Row],[FIMS Scale]]/Table13[[#This Row],[Scale]]))</f>
        <v/>
      </c>
      <c r="K222" s="7">
        <f>IF(Table13[[#This Row],[Address Original]]&gt;0,Table13[[#This Row],[Address Original]]-40001,"")</f>
        <v>435</v>
      </c>
      <c r="L222" s="1">
        <v>40436</v>
      </c>
      <c r="M222" s="1" t="s">
        <v>32</v>
      </c>
      <c r="O222" s="1"/>
      <c r="P222" s="5" t="s">
        <v>2154</v>
      </c>
      <c r="Y222" s="15"/>
      <c r="Z222" s="5"/>
      <c r="AA222" s="12"/>
      <c r="AB222" s="7" t="s">
        <v>2584</v>
      </c>
      <c r="AC222" s="5" t="s">
        <v>538</v>
      </c>
      <c r="AD222" s="1" t="s">
        <v>31</v>
      </c>
      <c r="AL222"/>
    </row>
    <row r="223" spans="1:38" ht="15" customHeight="1" x14ac:dyDescent="0.3">
      <c r="A223" s="1" t="s">
        <v>335</v>
      </c>
      <c r="C223" s="1" t="s">
        <v>341</v>
      </c>
      <c r="D223" s="1" t="s">
        <v>34</v>
      </c>
      <c r="F223" s="1">
        <v>1</v>
      </c>
      <c r="H22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3" s="1" t="str">
        <f>IF(ISBLANK(Table13[[#This Row],[Scale]]),
IF(Table13[[#This Row],[FIMS Scale]]="","",Table13[[#This Row],[FIMS Scale]]),
IF(Table13[[#This Row],[FIMS Scale]]="",1/Table13[[#This Row],[Scale]],Table13[[#This Row],[FIMS Scale]]/Table13[[#This Row],[Scale]]))</f>
        <v/>
      </c>
      <c r="K223" s="7">
        <f>IF(Table13[[#This Row],[Address Original]]&gt;0,Table13[[#This Row],[Address Original]]-40001,"")</f>
        <v>436</v>
      </c>
      <c r="L223" s="1">
        <v>40437</v>
      </c>
      <c r="M223" s="1" t="s">
        <v>32</v>
      </c>
      <c r="O223" s="1"/>
      <c r="P223" s="5" t="s">
        <v>2155</v>
      </c>
      <c r="Y223" s="15"/>
      <c r="Z223" s="5"/>
      <c r="AA223" s="12"/>
      <c r="AB223" s="7" t="s">
        <v>2584</v>
      </c>
      <c r="AC223" s="5" t="s">
        <v>539</v>
      </c>
      <c r="AD223" s="1" t="s">
        <v>31</v>
      </c>
      <c r="AL223"/>
    </row>
    <row r="224" spans="1:38" ht="15" customHeight="1" x14ac:dyDescent="0.3">
      <c r="A224" s="1" t="s">
        <v>336</v>
      </c>
      <c r="C224" s="1" t="s">
        <v>343</v>
      </c>
      <c r="D224" s="1" t="s">
        <v>34</v>
      </c>
      <c r="F224" s="1">
        <v>1</v>
      </c>
      <c r="H22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4" s="1" t="str">
        <f>IF(ISBLANK(Table13[[#This Row],[Scale]]),
IF(Table13[[#This Row],[FIMS Scale]]="","",Table13[[#This Row],[FIMS Scale]]),
IF(Table13[[#This Row],[FIMS Scale]]="",1/Table13[[#This Row],[Scale]],Table13[[#This Row],[FIMS Scale]]/Table13[[#This Row],[Scale]]))</f>
        <v/>
      </c>
      <c r="K224" s="7">
        <f>IF(Table13[[#This Row],[Address Original]]&gt;0,Table13[[#This Row],[Address Original]]-40001,"")</f>
        <v>437</v>
      </c>
      <c r="L224" s="1">
        <v>40438</v>
      </c>
      <c r="M224" s="1" t="s">
        <v>32</v>
      </c>
      <c r="O224" s="1"/>
      <c r="P224" s="5" t="s">
        <v>2156</v>
      </c>
      <c r="Y224" s="15"/>
      <c r="Z224" s="5"/>
      <c r="AA224" s="12"/>
      <c r="AB224" s="7" t="s">
        <v>2584</v>
      </c>
      <c r="AC224" s="5" t="s">
        <v>540</v>
      </c>
      <c r="AD224" s="1" t="s">
        <v>31</v>
      </c>
      <c r="AL224"/>
    </row>
    <row r="225" spans="1:38" ht="15" customHeight="1" x14ac:dyDescent="0.3">
      <c r="A225" s="1" t="s">
        <v>337</v>
      </c>
      <c r="C225" s="1" t="s">
        <v>342</v>
      </c>
      <c r="D225" s="1" t="s">
        <v>34</v>
      </c>
      <c r="F225" s="1">
        <v>1</v>
      </c>
      <c r="H22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5" s="1" t="str">
        <f>IF(ISBLANK(Table13[[#This Row],[Scale]]),
IF(Table13[[#This Row],[FIMS Scale]]="","",Table13[[#This Row],[FIMS Scale]]),
IF(Table13[[#This Row],[FIMS Scale]]="",1/Table13[[#This Row],[Scale]],Table13[[#This Row],[FIMS Scale]]/Table13[[#This Row],[Scale]]))</f>
        <v/>
      </c>
      <c r="K225" s="7">
        <f>IF(Table13[[#This Row],[Address Original]]&gt;0,Table13[[#This Row],[Address Original]]-40001,"")</f>
        <v>438</v>
      </c>
      <c r="L225" s="1">
        <v>40439</v>
      </c>
      <c r="M225" s="1" t="s">
        <v>32</v>
      </c>
      <c r="O225" s="1"/>
      <c r="P225" s="5" t="s">
        <v>2157</v>
      </c>
      <c r="Y225" s="15"/>
      <c r="Z225" s="5"/>
      <c r="AA225" s="12"/>
      <c r="AB225" s="7" t="s">
        <v>2584</v>
      </c>
      <c r="AC225" s="5" t="s">
        <v>541</v>
      </c>
      <c r="AD225" s="1" t="s">
        <v>31</v>
      </c>
      <c r="AL225"/>
    </row>
    <row r="226" spans="1:38" ht="15" customHeight="1" x14ac:dyDescent="0.3">
      <c r="A226" s="1" t="s">
        <v>338</v>
      </c>
      <c r="C226" s="1" t="s">
        <v>344</v>
      </c>
      <c r="D226" s="1" t="s">
        <v>34</v>
      </c>
      <c r="F226" s="1">
        <v>1</v>
      </c>
      <c r="H22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6" s="1" t="str">
        <f>IF(ISBLANK(Table13[[#This Row],[Scale]]),
IF(Table13[[#This Row],[FIMS Scale]]="","",Table13[[#This Row],[FIMS Scale]]),
IF(Table13[[#This Row],[FIMS Scale]]="",1/Table13[[#This Row],[Scale]],Table13[[#This Row],[FIMS Scale]]/Table13[[#This Row],[Scale]]))</f>
        <v/>
      </c>
      <c r="K226" s="7">
        <f>IF(Table13[[#This Row],[Address Original]]&gt;0,Table13[[#This Row],[Address Original]]-40001,"")</f>
        <v>439</v>
      </c>
      <c r="L226" s="1">
        <v>40440</v>
      </c>
      <c r="M226" s="1" t="s">
        <v>32</v>
      </c>
      <c r="O226" s="1"/>
      <c r="P226" s="5" t="s">
        <v>2158</v>
      </c>
      <c r="Y226" s="15"/>
      <c r="Z226" s="5"/>
      <c r="AA226" s="12"/>
      <c r="AB226" s="7" t="s">
        <v>2584</v>
      </c>
      <c r="AC226" s="5" t="s">
        <v>542</v>
      </c>
      <c r="AD226" s="1" t="s">
        <v>31</v>
      </c>
      <c r="AL226"/>
    </row>
    <row r="227" spans="1:38" ht="15" customHeight="1" x14ac:dyDescent="0.3">
      <c r="A227" s="1" t="s">
        <v>339</v>
      </c>
      <c r="C227" s="1" t="s">
        <v>344</v>
      </c>
      <c r="D227" s="1" t="s">
        <v>34</v>
      </c>
      <c r="F227" s="1">
        <v>1</v>
      </c>
      <c r="H22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7" s="1" t="str">
        <f>IF(ISBLANK(Table13[[#This Row],[Scale]]),
IF(Table13[[#This Row],[FIMS Scale]]="","",Table13[[#This Row],[FIMS Scale]]),
IF(Table13[[#This Row],[FIMS Scale]]="",1/Table13[[#This Row],[Scale]],Table13[[#This Row],[FIMS Scale]]/Table13[[#This Row],[Scale]]))</f>
        <v/>
      </c>
      <c r="K227" s="7">
        <f>IF(Table13[[#This Row],[Address Original]]&gt;0,Table13[[#This Row],[Address Original]]-40001,"")</f>
        <v>440</v>
      </c>
      <c r="L227" s="1">
        <v>40441</v>
      </c>
      <c r="M227" s="1" t="s">
        <v>32</v>
      </c>
      <c r="O227" s="1"/>
      <c r="P227" s="5" t="s">
        <v>2159</v>
      </c>
      <c r="Y227" s="15"/>
      <c r="Z227" s="5"/>
      <c r="AA227" s="12"/>
      <c r="AB227" s="7" t="s">
        <v>2584</v>
      </c>
      <c r="AC227" s="5" t="s">
        <v>543</v>
      </c>
      <c r="AD227" s="1" t="s">
        <v>31</v>
      </c>
      <c r="AL227"/>
    </row>
    <row r="228" spans="1:38" ht="15" customHeight="1" x14ac:dyDescent="0.3">
      <c r="A228" s="1" t="s">
        <v>2552</v>
      </c>
      <c r="C228" s="1" t="s">
        <v>2551</v>
      </c>
      <c r="D228" s="1" t="s">
        <v>34</v>
      </c>
      <c r="F228" s="1">
        <v>1</v>
      </c>
      <c r="G228" s="1">
        <v>1</v>
      </c>
      <c r="H22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8" s="1">
        <f>IF(ISBLANK(Table13[[#This Row],[Scale]]),
IF(Table13[[#This Row],[FIMS Scale]]="","",Table13[[#This Row],[FIMS Scale]]),
IF(Table13[[#This Row],[FIMS Scale]]="",1/Table13[[#This Row],[Scale]],Table13[[#This Row],[FIMS Scale]]/Table13[[#This Row],[Scale]]))</f>
        <v>1</v>
      </c>
      <c r="K228" s="6">
        <v>4251</v>
      </c>
      <c r="L228" s="1">
        <v>44252</v>
      </c>
      <c r="M228" s="1" t="s">
        <v>32</v>
      </c>
      <c r="O228" s="1"/>
      <c r="P228" s="5" t="s">
        <v>2549</v>
      </c>
      <c r="Q228" s="5"/>
      <c r="R228" s="5"/>
      <c r="S228" s="5"/>
      <c r="T228" s="5"/>
      <c r="U228" s="5"/>
      <c r="V228" s="5"/>
      <c r="W228" s="5"/>
      <c r="X228" s="5"/>
      <c r="Y228" s="5"/>
      <c r="Z228" s="5"/>
      <c r="AA228" s="12"/>
      <c r="AB228" s="7" t="s">
        <v>2584</v>
      </c>
      <c r="AC228" s="5" t="s">
        <v>2550</v>
      </c>
      <c r="AD228" s="1" t="s">
        <v>31</v>
      </c>
      <c r="AL228"/>
    </row>
    <row r="229" spans="1:38" ht="15" customHeight="1" x14ac:dyDescent="0.3">
      <c r="A229" s="1" t="s">
        <v>345</v>
      </c>
      <c r="C229" s="1" t="s">
        <v>346</v>
      </c>
      <c r="D229" s="1" t="s">
        <v>34</v>
      </c>
      <c r="F229" s="1">
        <v>1</v>
      </c>
      <c r="G229" s="1">
        <v>1</v>
      </c>
      <c r="H22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9" s="1">
        <f>IF(ISBLANK(Table13[[#This Row],[Scale]]),
IF(Table13[[#This Row],[FIMS Scale]]="","",Table13[[#This Row],[FIMS Scale]]),
IF(Table13[[#This Row],[FIMS Scale]]="",1/Table13[[#This Row],[Scale]],Table13[[#This Row],[FIMS Scale]]/Table13[[#This Row],[Scale]]))</f>
        <v>1</v>
      </c>
      <c r="K229" s="7">
        <f>IF(Table13[[#This Row],[Address Original]]&gt;0,Table13[[#This Row],[Address Original]]-40001,"")</f>
        <v>4252</v>
      </c>
      <c r="L229" s="1">
        <v>44253</v>
      </c>
      <c r="M229" s="1" t="s">
        <v>32</v>
      </c>
      <c r="O229" s="1"/>
      <c r="P229" s="5" t="s">
        <v>2160</v>
      </c>
      <c r="Y229" s="15"/>
      <c r="Z229" s="5"/>
      <c r="AA229" s="12"/>
      <c r="AB229" s="7" t="s">
        <v>2584</v>
      </c>
      <c r="AC229" s="5" t="s">
        <v>544</v>
      </c>
      <c r="AD229" s="1" t="s">
        <v>31</v>
      </c>
      <c r="AL229"/>
    </row>
    <row r="230" spans="1:38" ht="15" customHeight="1" x14ac:dyDescent="0.3">
      <c r="A230" s="1" t="s">
        <v>347</v>
      </c>
      <c r="C230" s="1" t="s">
        <v>348</v>
      </c>
      <c r="D230" s="1" t="s">
        <v>34</v>
      </c>
      <c r="F230" s="1">
        <v>1</v>
      </c>
      <c r="G230" s="1">
        <v>1</v>
      </c>
      <c r="H23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0" s="1">
        <f>IF(ISBLANK(Table13[[#This Row],[Scale]]),
IF(Table13[[#This Row],[FIMS Scale]]="","",Table13[[#This Row],[FIMS Scale]]),
IF(Table13[[#This Row],[FIMS Scale]]="",1/Table13[[#This Row],[Scale]],Table13[[#This Row],[FIMS Scale]]/Table13[[#This Row],[Scale]]))</f>
        <v>1</v>
      </c>
      <c r="K230" s="7">
        <f>IF(Table13[[#This Row],[Address Original]]&gt;0,Table13[[#This Row],[Address Original]]-40001,"")</f>
        <v>4253</v>
      </c>
      <c r="L230" s="1">
        <v>44254</v>
      </c>
      <c r="M230" s="1" t="s">
        <v>32</v>
      </c>
      <c r="O230" s="1"/>
      <c r="P230" s="5" t="s">
        <v>2161</v>
      </c>
      <c r="Y230" s="15"/>
      <c r="Z230" s="5"/>
      <c r="AA230" s="12"/>
      <c r="AB230" s="7" t="s">
        <v>2584</v>
      </c>
      <c r="AC230" s="5" t="s">
        <v>545</v>
      </c>
      <c r="AD230" s="1" t="s">
        <v>31</v>
      </c>
      <c r="AL230"/>
    </row>
    <row r="231" spans="1:38" ht="15" customHeight="1" x14ac:dyDescent="0.3">
      <c r="A231" s="1" t="s">
        <v>349</v>
      </c>
      <c r="C231" s="1" t="s">
        <v>350</v>
      </c>
      <c r="D231" s="1" t="s">
        <v>34</v>
      </c>
      <c r="F231" s="1">
        <v>1</v>
      </c>
      <c r="G231" s="1">
        <v>100</v>
      </c>
      <c r="H23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1" s="1">
        <f>IF(ISBLANK(Table13[[#This Row],[Scale]]),
IF(Table13[[#This Row],[FIMS Scale]]="","",Table13[[#This Row],[FIMS Scale]]),
IF(Table13[[#This Row],[FIMS Scale]]="",1/Table13[[#This Row],[Scale]],Table13[[#This Row],[FIMS Scale]]/Table13[[#This Row],[Scale]]))</f>
        <v>0.01</v>
      </c>
      <c r="K231" s="7">
        <f>IF(Table13[[#This Row],[Address Original]]&gt;0,Table13[[#This Row],[Address Original]]-40001,"")</f>
        <v>4254</v>
      </c>
      <c r="L231" s="1">
        <v>44255</v>
      </c>
      <c r="M231" s="1" t="s">
        <v>32</v>
      </c>
      <c r="O231" s="1"/>
      <c r="P231" s="5" t="s">
        <v>2162</v>
      </c>
      <c r="Y231" s="15"/>
      <c r="Z231" s="5"/>
      <c r="AA231" s="12"/>
      <c r="AB231" s="7" t="s">
        <v>2584</v>
      </c>
      <c r="AC231" s="5" t="s">
        <v>546</v>
      </c>
      <c r="AD231" s="1" t="s">
        <v>31</v>
      </c>
      <c r="AL231"/>
    </row>
    <row r="232" spans="1:38" s="7" customFormat="1" ht="15" customHeight="1" x14ac:dyDescent="0.3">
      <c r="A232" s="1" t="s">
        <v>351</v>
      </c>
      <c r="B232" s="1"/>
      <c r="C232" s="1" t="s">
        <v>352</v>
      </c>
      <c r="D232" s="1" t="s">
        <v>34</v>
      </c>
      <c r="E232" s="1"/>
      <c r="F232" s="1">
        <v>1</v>
      </c>
      <c r="G232" s="1">
        <v>100</v>
      </c>
      <c r="H23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32" s="1"/>
      <c r="J232" s="1">
        <f>IF(ISBLANK(Table13[[#This Row],[Scale]]),
IF(Table13[[#This Row],[FIMS Scale]]="","",Table13[[#This Row],[FIMS Scale]]),
IF(Table13[[#This Row],[FIMS Scale]]="",1/Table13[[#This Row],[Scale]],Table13[[#This Row],[FIMS Scale]]/Table13[[#This Row],[Scale]]))</f>
        <v>0.01</v>
      </c>
      <c r="K232" s="7">
        <f>IF(Table13[[#This Row],[Address Original]]&gt;0,Table13[[#This Row],[Address Original]]-40001,"")</f>
        <v>4255</v>
      </c>
      <c r="L232" s="1">
        <v>44256</v>
      </c>
      <c r="M232" s="1" t="s">
        <v>33</v>
      </c>
      <c r="N232" s="1"/>
      <c r="O232" s="1"/>
      <c r="P232" s="5" t="s">
        <v>2163</v>
      </c>
      <c r="Q232" s="15"/>
      <c r="R232" s="15"/>
      <c r="S232" s="15"/>
      <c r="T232" s="15"/>
      <c r="U232" s="15"/>
      <c r="V232" s="15"/>
      <c r="W232" s="15"/>
      <c r="X232" s="15"/>
      <c r="Y232" s="15"/>
      <c r="Z232" s="5"/>
      <c r="AA232" s="12"/>
      <c r="AB232" s="7" t="s">
        <v>2584</v>
      </c>
      <c r="AC232" s="5" t="s">
        <v>547</v>
      </c>
      <c r="AD232" s="1" t="s">
        <v>31</v>
      </c>
      <c r="AE232" s="1"/>
      <c r="AF232" s="1"/>
      <c r="AG232" s="1"/>
      <c r="AH232" s="1"/>
      <c r="AI232" s="1"/>
      <c r="AJ232" s="1"/>
      <c r="AK232"/>
      <c r="AL232"/>
    </row>
    <row r="233" spans="1:38" customFormat="1" ht="30" customHeight="1" thickBot="1" x14ac:dyDescent="0.4">
      <c r="A233" s="17" t="s">
        <v>1910</v>
      </c>
      <c r="B233" s="17"/>
      <c r="C233" s="17"/>
      <c r="D233" s="17"/>
      <c r="E233" s="17"/>
      <c r="F233" s="17"/>
      <c r="G233" s="17"/>
      <c r="H233"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233" s="18"/>
      <c r="J233" s="17" t="str">
        <f>IF(ISBLANK(Table13[[#This Row],[Scale]]),
IF(Table13[[#This Row],[FIMS Scale]]="","",Table13[[#This Row],[FIMS Scale]]),
IF(Table13[[#This Row],[FIMS Scale]]="",1/Table13[[#This Row],[Scale]],Table13[[#This Row],[FIMS Scale]]/Table13[[#This Row],[Scale]]))</f>
        <v/>
      </c>
      <c r="K233" s="17" t="str">
        <f>IF(Table13[[#This Row],[Address Original]]&gt;0,Table13[[#This Row],[Address Original]]-40001,"")</f>
        <v/>
      </c>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row>
    <row r="234" spans="1:38" ht="15" customHeight="1" thickTop="1" x14ac:dyDescent="0.3">
      <c r="A234" s="1" t="s">
        <v>587</v>
      </c>
      <c r="C234" s="1" t="s">
        <v>353</v>
      </c>
      <c r="D234" s="1" t="s">
        <v>34</v>
      </c>
      <c r="F234" s="1">
        <v>1</v>
      </c>
      <c r="H23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4" s="1" t="str">
        <f>IF(ISBLANK(Table13[[#This Row],[Scale]]),
IF(Table13[[#This Row],[FIMS Scale]]="","",Table13[[#This Row],[FIMS Scale]]),
IF(Table13[[#This Row],[FIMS Scale]]="",1/Table13[[#This Row],[Scale]],Table13[[#This Row],[FIMS Scale]]/Table13[[#This Row],[Scale]]))</f>
        <v/>
      </c>
      <c r="K234" s="7">
        <f>IF(Table13[[#This Row],[Address Original]]&gt;0,Table13[[#This Row],[Address Original]]-40001,"")</f>
        <v>500</v>
      </c>
      <c r="L234" s="1">
        <v>40501</v>
      </c>
      <c r="M234" s="1" t="s">
        <v>32</v>
      </c>
      <c r="O234" s="1"/>
      <c r="P234" s="5" t="s">
        <v>2164</v>
      </c>
      <c r="Y234" s="15"/>
      <c r="Z234" s="5"/>
      <c r="AA234" s="12"/>
      <c r="AB234" s="7" t="s">
        <v>2584</v>
      </c>
      <c r="AC234" s="5" t="s">
        <v>560</v>
      </c>
      <c r="AD234" s="1" t="s">
        <v>31</v>
      </c>
      <c r="AL234"/>
    </row>
    <row r="235" spans="1:38" ht="15" customHeight="1" x14ac:dyDescent="0.3">
      <c r="A235" s="1" t="s">
        <v>354</v>
      </c>
      <c r="C235" s="1" t="s">
        <v>355</v>
      </c>
      <c r="D235" s="1" t="s">
        <v>34</v>
      </c>
      <c r="F235" s="1">
        <v>1</v>
      </c>
      <c r="G235" s="1">
        <v>1</v>
      </c>
      <c r="H23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5" s="1">
        <f>IF(ISBLANK(Table13[[#This Row],[Scale]]),
IF(Table13[[#This Row],[FIMS Scale]]="","",Table13[[#This Row],[FIMS Scale]]),
IF(Table13[[#This Row],[FIMS Scale]]="",1/Table13[[#This Row],[Scale]],Table13[[#This Row],[FIMS Scale]]/Table13[[#This Row],[Scale]]))</f>
        <v>1</v>
      </c>
      <c r="K235" s="7">
        <f>IF(Table13[[#This Row],[Address Original]]&gt;0,Table13[[#This Row],[Address Original]]-40001,"")</f>
        <v>501</v>
      </c>
      <c r="L235" s="1">
        <v>40502</v>
      </c>
      <c r="M235" s="1" t="s">
        <v>32</v>
      </c>
      <c r="O235" s="1"/>
      <c r="P235" s="5" t="s">
        <v>2165</v>
      </c>
      <c r="Y235" s="15"/>
      <c r="Z235" s="5"/>
      <c r="AA235" s="12"/>
      <c r="AB235" s="7" t="s">
        <v>2584</v>
      </c>
      <c r="AC235" s="5" t="s">
        <v>561</v>
      </c>
      <c r="AD235" s="1" t="s">
        <v>31</v>
      </c>
      <c r="AL235"/>
    </row>
    <row r="236" spans="1:38" ht="15" customHeight="1" x14ac:dyDescent="0.3">
      <c r="A236" s="1" t="s">
        <v>356</v>
      </c>
      <c r="C236" s="1" t="s">
        <v>357</v>
      </c>
      <c r="D236" s="1" t="s">
        <v>34</v>
      </c>
      <c r="F236" s="1">
        <v>1</v>
      </c>
      <c r="G236" s="1">
        <v>10</v>
      </c>
      <c r="H23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6" s="1">
        <f>IF(ISBLANK(Table13[[#This Row],[Scale]]),
IF(Table13[[#This Row],[FIMS Scale]]="","",Table13[[#This Row],[FIMS Scale]]),
IF(Table13[[#This Row],[FIMS Scale]]="",1/Table13[[#This Row],[Scale]],Table13[[#This Row],[FIMS Scale]]/Table13[[#This Row],[Scale]]))</f>
        <v>0.1</v>
      </c>
      <c r="K236" s="7">
        <f>IF(Table13[[#This Row],[Address Original]]&gt;0,Table13[[#This Row],[Address Original]]-40001,"")</f>
        <v>502</v>
      </c>
      <c r="L236" s="1">
        <v>40503</v>
      </c>
      <c r="M236" s="1" t="s">
        <v>32</v>
      </c>
      <c r="O236" s="1"/>
      <c r="P236" s="5" t="s">
        <v>2166</v>
      </c>
      <c r="Y236" s="15"/>
      <c r="Z236" s="5"/>
      <c r="AA236" s="12"/>
      <c r="AB236" s="7" t="s">
        <v>2584</v>
      </c>
      <c r="AC236" s="5" t="s">
        <v>562</v>
      </c>
      <c r="AD236" s="1" t="s">
        <v>31</v>
      </c>
      <c r="AL236"/>
    </row>
    <row r="237" spans="1:38" ht="15" customHeight="1" x14ac:dyDescent="0.3">
      <c r="A237" s="1" t="s">
        <v>358</v>
      </c>
      <c r="C237" s="1" t="s">
        <v>359</v>
      </c>
      <c r="D237" s="1" t="s">
        <v>34</v>
      </c>
      <c r="F237" s="1">
        <v>1</v>
      </c>
      <c r="G237" s="1">
        <v>1</v>
      </c>
      <c r="H23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7" s="1">
        <f>IF(ISBLANK(Table13[[#This Row],[Scale]]),
IF(Table13[[#This Row],[FIMS Scale]]="","",Table13[[#This Row],[FIMS Scale]]),
IF(Table13[[#This Row],[FIMS Scale]]="",1/Table13[[#This Row],[Scale]],Table13[[#This Row],[FIMS Scale]]/Table13[[#This Row],[Scale]]))</f>
        <v>1</v>
      </c>
      <c r="K237" s="7">
        <f>IF(Table13[[#This Row],[Address Original]]&gt;0,Table13[[#This Row],[Address Original]]-40001,"")</f>
        <v>503</v>
      </c>
      <c r="L237" s="1">
        <v>40504</v>
      </c>
      <c r="M237" s="1" t="s">
        <v>32</v>
      </c>
      <c r="O237" s="1"/>
      <c r="P237" s="5" t="s">
        <v>2167</v>
      </c>
      <c r="Y237" s="15"/>
      <c r="Z237" s="5"/>
      <c r="AA237" s="12"/>
      <c r="AB237" s="7" t="s">
        <v>2584</v>
      </c>
      <c r="AC237" s="5" t="s">
        <v>563</v>
      </c>
      <c r="AD237" s="1" t="s">
        <v>31</v>
      </c>
      <c r="AL237"/>
    </row>
    <row r="238" spans="1:38" ht="15" customHeight="1" x14ac:dyDescent="0.3">
      <c r="A238" s="1" t="s">
        <v>360</v>
      </c>
      <c r="C238" s="1" t="s">
        <v>361</v>
      </c>
      <c r="D238" s="1" t="s">
        <v>34</v>
      </c>
      <c r="F238" s="1">
        <v>1</v>
      </c>
      <c r="H23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8" s="1" t="str">
        <f>IF(ISBLANK(Table13[[#This Row],[Scale]]),
IF(Table13[[#This Row],[FIMS Scale]]="","",Table13[[#This Row],[FIMS Scale]]),
IF(Table13[[#This Row],[FIMS Scale]]="",1/Table13[[#This Row],[Scale]],Table13[[#This Row],[FIMS Scale]]/Table13[[#This Row],[Scale]]))</f>
        <v/>
      </c>
      <c r="K238" s="7">
        <f>IF(Table13[[#This Row],[Address Original]]&gt;0,Table13[[#This Row],[Address Original]]-40001,"")</f>
        <v>504</v>
      </c>
      <c r="L238" s="1">
        <v>40505</v>
      </c>
      <c r="M238" s="1" t="s">
        <v>32</v>
      </c>
      <c r="O238" s="1"/>
      <c r="P238" s="5" t="s">
        <v>2168</v>
      </c>
      <c r="Y238" s="15"/>
      <c r="Z238" s="5"/>
      <c r="AA238" s="12"/>
      <c r="AB238" s="7" t="s">
        <v>2584</v>
      </c>
      <c r="AC238" s="5" t="s">
        <v>564</v>
      </c>
      <c r="AD238" s="1" t="s">
        <v>31</v>
      </c>
      <c r="AL238"/>
    </row>
    <row r="239" spans="1:38" ht="15" customHeight="1" x14ac:dyDescent="0.3">
      <c r="A239" s="1" t="s">
        <v>363</v>
      </c>
      <c r="C239" s="1" t="s">
        <v>362</v>
      </c>
      <c r="D239" s="1" t="s">
        <v>34</v>
      </c>
      <c r="F239" s="1">
        <v>1</v>
      </c>
      <c r="K239" s="7">
        <f>IF(Table13[[#This Row],[Address Original]]&gt;0,Table13[[#This Row],[Address Original]]-40001,"")</f>
        <v>505</v>
      </c>
      <c r="L239" s="1">
        <v>40506</v>
      </c>
      <c r="M239" s="1" t="s">
        <v>32</v>
      </c>
      <c r="O239" s="1"/>
      <c r="P239" s="5" t="s">
        <v>2169</v>
      </c>
      <c r="Y239" s="15"/>
      <c r="Z239" s="5"/>
      <c r="AA239" s="12"/>
      <c r="AB239" s="7" t="s">
        <v>2584</v>
      </c>
      <c r="AC239" s="5" t="s">
        <v>478</v>
      </c>
      <c r="AD239" s="1" t="s">
        <v>31</v>
      </c>
      <c r="AL239"/>
    </row>
    <row r="240" spans="1:38" ht="15" customHeight="1" x14ac:dyDescent="0.3">
      <c r="A240" s="1" t="s">
        <v>364</v>
      </c>
      <c r="C240" s="1" t="s">
        <v>365</v>
      </c>
      <c r="D240" s="1" t="s">
        <v>34</v>
      </c>
      <c r="F240" s="1">
        <v>1</v>
      </c>
      <c r="K240" s="7">
        <f>IF(Table13[[#This Row],[Address Original]]&gt;0,Table13[[#This Row],[Address Original]]-40001,"")</f>
        <v>506</v>
      </c>
      <c r="L240" s="1">
        <v>40507</v>
      </c>
      <c r="M240" s="1" t="s">
        <v>32</v>
      </c>
      <c r="O240" s="1"/>
      <c r="P240" s="5" t="s">
        <v>2170</v>
      </c>
      <c r="Y240" s="15"/>
      <c r="Z240" s="5"/>
      <c r="AA240" s="12"/>
      <c r="AB240" s="7" t="s">
        <v>2584</v>
      </c>
      <c r="AC240" s="5" t="s">
        <v>479</v>
      </c>
      <c r="AD240" s="1" t="s">
        <v>31</v>
      </c>
      <c r="AL240"/>
    </row>
    <row r="241" spans="1:38" ht="15" customHeight="1" x14ac:dyDescent="0.3">
      <c r="A241" s="1" t="s">
        <v>366</v>
      </c>
      <c r="C241" s="1" t="s">
        <v>373</v>
      </c>
      <c r="D241" s="1" t="s">
        <v>34</v>
      </c>
      <c r="F241" s="1">
        <v>1</v>
      </c>
      <c r="K241" s="7">
        <f>IF(Table13[[#This Row],[Address Original]]&gt;0,Table13[[#This Row],[Address Original]]-40001,"")</f>
        <v>507</v>
      </c>
      <c r="L241" s="1">
        <v>40508</v>
      </c>
      <c r="M241" s="1" t="s">
        <v>32</v>
      </c>
      <c r="O241" s="1"/>
      <c r="P241" s="5" t="s">
        <v>2171</v>
      </c>
      <c r="Y241" s="15"/>
      <c r="Z241" s="5"/>
      <c r="AA241" s="12"/>
      <c r="AB241" s="7" t="s">
        <v>2584</v>
      </c>
      <c r="AC241" s="5" t="s">
        <v>480</v>
      </c>
      <c r="AD241" s="1" t="s">
        <v>31</v>
      </c>
      <c r="AL241"/>
    </row>
    <row r="242" spans="1:38" ht="15" customHeight="1" x14ac:dyDescent="0.3">
      <c r="A242" s="1" t="s">
        <v>367</v>
      </c>
      <c r="C242" s="1" t="s">
        <v>374</v>
      </c>
      <c r="D242" s="1" t="s">
        <v>34</v>
      </c>
      <c r="F242" s="1">
        <v>1</v>
      </c>
      <c r="K242" s="7">
        <f>IF(Table13[[#This Row],[Address Original]]&gt;0,Table13[[#This Row],[Address Original]]-40001,"")</f>
        <v>508</v>
      </c>
      <c r="L242" s="1">
        <v>40509</v>
      </c>
      <c r="M242" s="1" t="s">
        <v>32</v>
      </c>
      <c r="O242" s="1"/>
      <c r="P242" s="5" t="s">
        <v>2172</v>
      </c>
      <c r="Y242" s="15"/>
      <c r="Z242" s="5"/>
      <c r="AA242" s="12"/>
      <c r="AB242" s="7" t="s">
        <v>2584</v>
      </c>
      <c r="AC242" s="5" t="s">
        <v>481</v>
      </c>
      <c r="AD242" s="1" t="s">
        <v>31</v>
      </c>
      <c r="AL242"/>
    </row>
    <row r="243" spans="1:38" ht="15" customHeight="1" x14ac:dyDescent="0.3">
      <c r="A243" s="1" t="s">
        <v>476</v>
      </c>
      <c r="C243" s="1" t="s">
        <v>375</v>
      </c>
      <c r="D243" s="1" t="s">
        <v>34</v>
      </c>
      <c r="F243" s="1">
        <v>1</v>
      </c>
      <c r="K243" s="7">
        <f>IF(Table13[[#This Row],[Address Original]]&gt;0,Table13[[#This Row],[Address Original]]-40001,"")</f>
        <v>509</v>
      </c>
      <c r="L243" s="1">
        <v>40510</v>
      </c>
      <c r="M243" s="1" t="s">
        <v>32</v>
      </c>
      <c r="O243" s="1"/>
      <c r="P243" s="5" t="s">
        <v>2173</v>
      </c>
      <c r="Y243" s="15"/>
      <c r="Z243" s="5"/>
      <c r="AA243" s="12"/>
      <c r="AB243" s="7" t="s">
        <v>2584</v>
      </c>
      <c r="AC243" s="5" t="s">
        <v>482</v>
      </c>
      <c r="AD243" s="1" t="s">
        <v>31</v>
      </c>
      <c r="AL243"/>
    </row>
    <row r="244" spans="1:38" ht="15" customHeight="1" x14ac:dyDescent="0.3">
      <c r="A244" s="1" t="s">
        <v>368</v>
      </c>
      <c r="C244" s="1" t="s">
        <v>376</v>
      </c>
      <c r="D244" s="1" t="s">
        <v>34</v>
      </c>
      <c r="F244" s="1">
        <v>1</v>
      </c>
      <c r="K244" s="7">
        <f>IF(Table13[[#This Row],[Address Original]]&gt;0,Table13[[#This Row],[Address Original]]-40001,"")</f>
        <v>510</v>
      </c>
      <c r="L244" s="1">
        <v>40511</v>
      </c>
      <c r="M244" s="1" t="s">
        <v>32</v>
      </c>
      <c r="O244" s="1"/>
      <c r="P244" s="5" t="s">
        <v>2174</v>
      </c>
      <c r="Y244" s="15"/>
      <c r="Z244" s="5"/>
      <c r="AA244" s="12"/>
      <c r="AB244" s="7" t="s">
        <v>2584</v>
      </c>
      <c r="AC244" s="5" t="s">
        <v>483</v>
      </c>
      <c r="AD244" s="1" t="s">
        <v>31</v>
      </c>
      <c r="AL244"/>
    </row>
    <row r="245" spans="1:38" ht="15" customHeight="1" x14ac:dyDescent="0.3">
      <c r="A245" s="1" t="s">
        <v>369</v>
      </c>
      <c r="C245" s="1" t="s">
        <v>377</v>
      </c>
      <c r="D245" s="1" t="s">
        <v>34</v>
      </c>
      <c r="F245" s="1">
        <v>1</v>
      </c>
      <c r="K245" s="7">
        <f>IF(Table13[[#This Row],[Address Original]]&gt;0,Table13[[#This Row],[Address Original]]-40001,"")</f>
        <v>511</v>
      </c>
      <c r="L245" s="1">
        <v>40512</v>
      </c>
      <c r="M245" s="1" t="s">
        <v>32</v>
      </c>
      <c r="O245" s="1"/>
      <c r="P245" s="5" t="s">
        <v>2175</v>
      </c>
      <c r="Y245" s="15"/>
      <c r="Z245" s="5"/>
      <c r="AA245" s="12"/>
      <c r="AB245" s="7" t="s">
        <v>2584</v>
      </c>
      <c r="AC245" s="5" t="s">
        <v>484</v>
      </c>
      <c r="AD245" s="1" t="s">
        <v>31</v>
      </c>
      <c r="AL245"/>
    </row>
    <row r="246" spans="1:38" ht="15" customHeight="1" x14ac:dyDescent="0.3">
      <c r="A246" s="1" t="s">
        <v>477</v>
      </c>
      <c r="C246" s="1" t="s">
        <v>378</v>
      </c>
      <c r="D246" s="1" t="s">
        <v>34</v>
      </c>
      <c r="F246" s="1">
        <v>1</v>
      </c>
      <c r="K246" s="7">
        <f>IF(Table13[[#This Row],[Address Original]]&gt;0,Table13[[#This Row],[Address Original]]-40001,"")</f>
        <v>512</v>
      </c>
      <c r="L246" s="1">
        <v>40513</v>
      </c>
      <c r="M246" s="1" t="s">
        <v>32</v>
      </c>
      <c r="O246" s="1"/>
      <c r="P246" s="5" t="s">
        <v>2176</v>
      </c>
      <c r="Y246" s="15"/>
      <c r="Z246" s="5"/>
      <c r="AA246" s="12"/>
      <c r="AB246" s="7" t="s">
        <v>2584</v>
      </c>
      <c r="AC246" s="5" t="s">
        <v>485</v>
      </c>
      <c r="AD246" s="1" t="s">
        <v>31</v>
      </c>
      <c r="AL246"/>
    </row>
    <row r="247" spans="1:38" ht="15" customHeight="1" x14ac:dyDescent="0.3">
      <c r="A247" s="1" t="s">
        <v>370</v>
      </c>
      <c r="C247" s="1" t="s">
        <v>379</v>
      </c>
      <c r="D247" s="1" t="s">
        <v>34</v>
      </c>
      <c r="F247" s="1">
        <v>1</v>
      </c>
      <c r="K247" s="7">
        <f>IF(Table13[[#This Row],[Address Original]]&gt;0,Table13[[#This Row],[Address Original]]-40001,"")</f>
        <v>513</v>
      </c>
      <c r="L247" s="1">
        <v>40514</v>
      </c>
      <c r="M247" s="1" t="s">
        <v>32</v>
      </c>
      <c r="O247" s="1"/>
      <c r="P247" s="5" t="s">
        <v>2177</v>
      </c>
      <c r="Y247" s="15"/>
      <c r="Z247" s="5"/>
      <c r="AA247" s="12"/>
      <c r="AB247" s="7" t="s">
        <v>2584</v>
      </c>
      <c r="AC247" s="5" t="s">
        <v>486</v>
      </c>
      <c r="AD247" s="1" t="s">
        <v>31</v>
      </c>
      <c r="AL247"/>
    </row>
    <row r="248" spans="1:38" ht="15" customHeight="1" x14ac:dyDescent="0.3">
      <c r="A248" s="1" t="s">
        <v>371</v>
      </c>
      <c r="C248" s="1" t="s">
        <v>380</v>
      </c>
      <c r="D248" s="1" t="s">
        <v>34</v>
      </c>
      <c r="F248" s="1">
        <v>1</v>
      </c>
      <c r="K248" s="7">
        <f>IF(Table13[[#This Row],[Address Original]]&gt;0,Table13[[#This Row],[Address Original]]-40001,"")</f>
        <v>514</v>
      </c>
      <c r="L248" s="1">
        <v>40515</v>
      </c>
      <c r="M248" s="1" t="s">
        <v>32</v>
      </c>
      <c r="O248" s="1"/>
      <c r="P248" s="5" t="s">
        <v>2178</v>
      </c>
      <c r="Y248" s="15"/>
      <c r="Z248" s="5"/>
      <c r="AA248" s="12"/>
      <c r="AB248" s="7" t="s">
        <v>2584</v>
      </c>
      <c r="AC248" s="5" t="s">
        <v>487</v>
      </c>
      <c r="AD248" s="1" t="s">
        <v>31</v>
      </c>
      <c r="AL248"/>
    </row>
    <row r="249" spans="1:38" ht="15" customHeight="1" x14ac:dyDescent="0.3">
      <c r="A249" s="1" t="s">
        <v>372</v>
      </c>
      <c r="C249" s="1" t="s">
        <v>381</v>
      </c>
      <c r="D249" s="1" t="s">
        <v>34</v>
      </c>
      <c r="F249" s="1">
        <v>1</v>
      </c>
      <c r="K249" s="7">
        <f>IF(Table13[[#This Row],[Address Original]]&gt;0,Table13[[#This Row],[Address Original]]-40001,"")</f>
        <v>515</v>
      </c>
      <c r="L249" s="1">
        <v>40516</v>
      </c>
      <c r="M249" s="1" t="s">
        <v>32</v>
      </c>
      <c r="O249" s="1"/>
      <c r="P249" s="5" t="s">
        <v>2179</v>
      </c>
      <c r="Y249" s="15"/>
      <c r="Z249" s="5"/>
      <c r="AA249" s="12"/>
      <c r="AB249" s="7" t="s">
        <v>2584</v>
      </c>
      <c r="AC249" s="5" t="s">
        <v>488</v>
      </c>
      <c r="AD249" s="1" t="s">
        <v>31</v>
      </c>
      <c r="AL249"/>
    </row>
    <row r="250" spans="1:38" ht="15" customHeight="1" x14ac:dyDescent="0.3">
      <c r="A250" s="1" t="s">
        <v>382</v>
      </c>
      <c r="C250" s="1" t="s">
        <v>383</v>
      </c>
      <c r="D250" s="1" t="s">
        <v>34</v>
      </c>
      <c r="F250" s="1">
        <v>1</v>
      </c>
      <c r="K250" s="7">
        <f>IF(Table13[[#This Row],[Address Original]]&gt;0,Table13[[#This Row],[Address Original]]-40001,"")</f>
        <v>516</v>
      </c>
      <c r="L250" s="1">
        <v>40517</v>
      </c>
      <c r="M250" s="1" t="s">
        <v>32</v>
      </c>
      <c r="O250" s="1"/>
      <c r="P250" s="5" t="s">
        <v>2180</v>
      </c>
      <c r="Y250" s="15"/>
      <c r="Z250" s="5"/>
      <c r="AA250" s="12"/>
      <c r="AB250" s="7" t="s">
        <v>2584</v>
      </c>
      <c r="AC250" s="5" t="s">
        <v>916</v>
      </c>
      <c r="AD250" s="1" t="s">
        <v>31</v>
      </c>
      <c r="AL250"/>
    </row>
    <row r="251" spans="1:38" ht="15" customHeight="1" x14ac:dyDescent="0.3">
      <c r="A251" s="1" t="s">
        <v>384</v>
      </c>
      <c r="C251" s="1" t="s">
        <v>394</v>
      </c>
      <c r="D251" s="1" t="s">
        <v>34</v>
      </c>
      <c r="F251" s="1">
        <v>1</v>
      </c>
      <c r="K251" s="7">
        <f>IF(Table13[[#This Row],[Address Original]]&gt;0,Table13[[#This Row],[Address Original]]-40001,"")</f>
        <v>517</v>
      </c>
      <c r="L251" s="1">
        <v>40518</v>
      </c>
      <c r="M251" s="1" t="s">
        <v>32</v>
      </c>
      <c r="O251" s="1"/>
      <c r="P251" s="1" t="s">
        <v>2181</v>
      </c>
      <c r="Y251" s="15"/>
      <c r="AB251" s="7" t="s">
        <v>2584</v>
      </c>
      <c r="AC251" s="1" t="s">
        <v>489</v>
      </c>
      <c r="AD251" s="1" t="s">
        <v>31</v>
      </c>
      <c r="AL251"/>
    </row>
    <row r="252" spans="1:38" ht="15" customHeight="1" x14ac:dyDescent="0.3">
      <c r="A252" s="1" t="s">
        <v>385</v>
      </c>
      <c r="C252" s="1" t="s">
        <v>403</v>
      </c>
      <c r="D252" s="1" t="s">
        <v>34</v>
      </c>
      <c r="F252" s="1">
        <v>1</v>
      </c>
      <c r="K252" s="7">
        <f>IF(Table13[[#This Row],[Address Original]]&gt;0,Table13[[#This Row],[Address Original]]-40001,"")</f>
        <v>518</v>
      </c>
      <c r="L252" s="1">
        <v>40519</v>
      </c>
      <c r="M252" s="1" t="s">
        <v>32</v>
      </c>
      <c r="O252" s="1"/>
      <c r="P252" s="1" t="s">
        <v>2182</v>
      </c>
      <c r="Y252" s="15"/>
      <c r="Z252" s="5"/>
      <c r="AA252" s="12"/>
      <c r="AB252" s="7" t="s">
        <v>2584</v>
      </c>
      <c r="AC252" s="1" t="s">
        <v>490</v>
      </c>
      <c r="AD252" s="1" t="s">
        <v>31</v>
      </c>
      <c r="AL252"/>
    </row>
    <row r="253" spans="1:38" ht="15" customHeight="1" x14ac:dyDescent="0.3">
      <c r="A253" s="1" t="s">
        <v>388</v>
      </c>
      <c r="C253" s="1" t="s">
        <v>395</v>
      </c>
      <c r="D253" s="1" t="s">
        <v>34</v>
      </c>
      <c r="F253" s="1">
        <v>1</v>
      </c>
      <c r="K253" s="7">
        <f>IF(Table13[[#This Row],[Address Original]]&gt;0,Table13[[#This Row],[Address Original]]-40001,"")</f>
        <v>519</v>
      </c>
      <c r="L253" s="1">
        <v>40520</v>
      </c>
      <c r="M253" s="1" t="s">
        <v>32</v>
      </c>
      <c r="O253" s="1"/>
      <c r="P253" s="1" t="s">
        <v>2183</v>
      </c>
      <c r="Y253" s="15"/>
      <c r="Z253" s="5"/>
      <c r="AA253" s="12"/>
      <c r="AB253" s="7" t="s">
        <v>2584</v>
      </c>
      <c r="AC253" s="1" t="s">
        <v>491</v>
      </c>
      <c r="AD253" s="1" t="s">
        <v>31</v>
      </c>
      <c r="AL253"/>
    </row>
    <row r="254" spans="1:38" ht="15" customHeight="1" x14ac:dyDescent="0.3">
      <c r="A254" s="1" t="s">
        <v>386</v>
      </c>
      <c r="C254" s="1" t="s">
        <v>396</v>
      </c>
      <c r="D254" s="1" t="s">
        <v>34</v>
      </c>
      <c r="F254" s="1">
        <v>1</v>
      </c>
      <c r="K254" s="7">
        <f>IF(Table13[[#This Row],[Address Original]]&gt;0,Table13[[#This Row],[Address Original]]-40001,"")</f>
        <v>520</v>
      </c>
      <c r="L254" s="1">
        <v>40521</v>
      </c>
      <c r="M254" s="1" t="s">
        <v>32</v>
      </c>
      <c r="O254" s="1"/>
      <c r="P254" s="1" t="s">
        <v>2184</v>
      </c>
      <c r="Y254" s="15"/>
      <c r="Z254" s="5"/>
      <c r="AA254" s="12"/>
      <c r="AB254" s="7" t="s">
        <v>2584</v>
      </c>
      <c r="AC254" s="1" t="s">
        <v>492</v>
      </c>
      <c r="AD254" s="1" t="s">
        <v>31</v>
      </c>
      <c r="AL254"/>
    </row>
    <row r="255" spans="1:38" ht="15" customHeight="1" x14ac:dyDescent="0.3">
      <c r="A255" s="1" t="s">
        <v>387</v>
      </c>
      <c r="C255" s="1" t="s">
        <v>397</v>
      </c>
      <c r="D255" s="1" t="s">
        <v>34</v>
      </c>
      <c r="F255" s="1">
        <v>1</v>
      </c>
      <c r="K255" s="7">
        <f>IF(Table13[[#This Row],[Address Original]]&gt;0,Table13[[#This Row],[Address Original]]-40001,"")</f>
        <v>521</v>
      </c>
      <c r="L255" s="1">
        <v>40522</v>
      </c>
      <c r="M255" s="1" t="s">
        <v>32</v>
      </c>
      <c r="O255" s="1"/>
      <c r="P255" s="1" t="s">
        <v>2185</v>
      </c>
      <c r="Y255" s="15"/>
      <c r="Z255" s="5"/>
      <c r="AA255" s="12"/>
      <c r="AB255" s="7" t="s">
        <v>2584</v>
      </c>
      <c r="AC255" s="1" t="s">
        <v>493</v>
      </c>
      <c r="AD255" s="1" t="s">
        <v>31</v>
      </c>
      <c r="AL255"/>
    </row>
    <row r="256" spans="1:38" ht="15" customHeight="1" x14ac:dyDescent="0.3">
      <c r="A256" s="1" t="s">
        <v>389</v>
      </c>
      <c r="C256" s="1" t="s">
        <v>398</v>
      </c>
      <c r="D256" s="1" t="s">
        <v>34</v>
      </c>
      <c r="F256" s="1">
        <v>1</v>
      </c>
      <c r="K256" s="7">
        <f>IF(Table13[[#This Row],[Address Original]]&gt;0,Table13[[#This Row],[Address Original]]-40001,"")</f>
        <v>522</v>
      </c>
      <c r="L256" s="1">
        <v>40523</v>
      </c>
      <c r="M256" s="1" t="s">
        <v>32</v>
      </c>
      <c r="O256" s="1"/>
      <c r="P256" s="1" t="s">
        <v>2186</v>
      </c>
      <c r="Y256" s="15"/>
      <c r="Z256" s="5"/>
      <c r="AA256" s="12"/>
      <c r="AB256" s="7" t="s">
        <v>2584</v>
      </c>
      <c r="AC256" s="1" t="s">
        <v>494</v>
      </c>
      <c r="AD256" s="1" t="s">
        <v>31</v>
      </c>
      <c r="AL256"/>
    </row>
    <row r="257" spans="1:38" ht="15" customHeight="1" x14ac:dyDescent="0.3">
      <c r="A257" s="1" t="s">
        <v>390</v>
      </c>
      <c r="C257" s="1" t="s">
        <v>399</v>
      </c>
      <c r="D257" s="1" t="s">
        <v>34</v>
      </c>
      <c r="F257" s="1">
        <v>1</v>
      </c>
      <c r="K257" s="7">
        <f>IF(Table13[[#This Row],[Address Original]]&gt;0,Table13[[#This Row],[Address Original]]-40001,"")</f>
        <v>523</v>
      </c>
      <c r="L257" s="1">
        <v>40524</v>
      </c>
      <c r="M257" s="1" t="s">
        <v>32</v>
      </c>
      <c r="O257" s="1"/>
      <c r="P257" s="1" t="s">
        <v>2187</v>
      </c>
      <c r="Q257"/>
      <c r="R257"/>
      <c r="S257"/>
      <c r="T257"/>
      <c r="U257"/>
      <c r="V257"/>
      <c r="W257"/>
      <c r="X257"/>
      <c r="Y257"/>
      <c r="Z257" s="5"/>
      <c r="AA257" s="12"/>
      <c r="AB257" s="7" t="s">
        <v>2584</v>
      </c>
      <c r="AC257" s="1" t="s">
        <v>495</v>
      </c>
      <c r="AD257" s="1" t="s">
        <v>31</v>
      </c>
      <c r="AL257"/>
    </row>
    <row r="258" spans="1:38" ht="15" customHeight="1" x14ac:dyDescent="0.3">
      <c r="A258" s="1" t="s">
        <v>391</v>
      </c>
      <c r="C258" s="1" t="s">
        <v>400</v>
      </c>
      <c r="D258" s="1" t="s">
        <v>34</v>
      </c>
      <c r="F258" s="1">
        <v>1</v>
      </c>
      <c r="K258" s="7">
        <f>IF(Table13[[#This Row],[Address Original]]&gt;0,Table13[[#This Row],[Address Original]]-40001,"")</f>
        <v>524</v>
      </c>
      <c r="L258" s="1">
        <v>40525</v>
      </c>
      <c r="M258" s="1" t="s">
        <v>32</v>
      </c>
      <c r="O258" s="1"/>
      <c r="P258" s="1" t="s">
        <v>2188</v>
      </c>
      <c r="Q258"/>
      <c r="R258"/>
      <c r="S258"/>
      <c r="T258"/>
      <c r="U258"/>
      <c r="V258"/>
      <c r="W258"/>
      <c r="X258"/>
      <c r="Y258"/>
      <c r="Z258" s="5"/>
      <c r="AA258" s="12"/>
      <c r="AB258" s="7" t="s">
        <v>2584</v>
      </c>
      <c r="AC258" s="1" t="s">
        <v>496</v>
      </c>
      <c r="AD258" s="1" t="s">
        <v>31</v>
      </c>
      <c r="AL258"/>
    </row>
    <row r="259" spans="1:38" ht="15" customHeight="1" x14ac:dyDescent="0.3">
      <c r="A259" s="1" t="s">
        <v>392</v>
      </c>
      <c r="C259" s="1" t="s">
        <v>401</v>
      </c>
      <c r="D259" s="1" t="s">
        <v>34</v>
      </c>
      <c r="F259" s="1">
        <v>1</v>
      </c>
      <c r="K259" s="7">
        <f>IF(Table13[[#This Row],[Address Original]]&gt;0,Table13[[#This Row],[Address Original]]-40001,"")</f>
        <v>525</v>
      </c>
      <c r="L259" s="1">
        <v>40526</v>
      </c>
      <c r="M259" s="1" t="s">
        <v>32</v>
      </c>
      <c r="O259" s="1"/>
      <c r="P259" s="1" t="s">
        <v>2189</v>
      </c>
      <c r="Q259"/>
      <c r="R259"/>
      <c r="S259"/>
      <c r="T259"/>
      <c r="U259"/>
      <c r="V259"/>
      <c r="W259"/>
      <c r="X259"/>
      <c r="Y259"/>
      <c r="Z259" s="5"/>
      <c r="AA259" s="12"/>
      <c r="AB259" s="7" t="s">
        <v>2584</v>
      </c>
      <c r="AC259" s="1" t="s">
        <v>497</v>
      </c>
      <c r="AD259" s="1" t="s">
        <v>31</v>
      </c>
      <c r="AL259"/>
    </row>
    <row r="260" spans="1:38" s="7" customFormat="1" ht="15" customHeight="1" x14ac:dyDescent="0.3">
      <c r="A260" s="1" t="s">
        <v>393</v>
      </c>
      <c r="B260" s="1"/>
      <c r="C260" s="1" t="s">
        <v>402</v>
      </c>
      <c r="D260" s="1" t="s">
        <v>34</v>
      </c>
      <c r="E260" s="1"/>
      <c r="F260" s="1">
        <v>1</v>
      </c>
      <c r="G260" s="1"/>
      <c r="H260" s="1"/>
      <c r="I260" s="1"/>
      <c r="J260" s="1"/>
      <c r="K260" s="7">
        <f>IF(Table13[[#This Row],[Address Original]]&gt;0,Table13[[#This Row],[Address Original]]-40001,"")</f>
        <v>526</v>
      </c>
      <c r="L260" s="1">
        <v>40527</v>
      </c>
      <c r="M260" s="1" t="s">
        <v>32</v>
      </c>
      <c r="N260" s="1"/>
      <c r="O260" s="1"/>
      <c r="P260" s="1" t="s">
        <v>2190</v>
      </c>
      <c r="Q260"/>
      <c r="R260"/>
      <c r="S260"/>
      <c r="T260"/>
      <c r="U260"/>
      <c r="V260"/>
      <c r="W260"/>
      <c r="X260"/>
      <c r="Y260"/>
      <c r="Z260" s="5"/>
      <c r="AA260" s="12"/>
      <c r="AB260" s="7" t="s">
        <v>2584</v>
      </c>
      <c r="AC260" s="1" t="s">
        <v>915</v>
      </c>
      <c r="AD260" s="1" t="s">
        <v>31</v>
      </c>
      <c r="AE260" s="1"/>
      <c r="AF260" s="1"/>
      <c r="AG260" s="1"/>
      <c r="AH260" s="1"/>
      <c r="AI260" s="1"/>
      <c r="AJ260" s="1"/>
      <c r="AK260"/>
      <c r="AL260"/>
    </row>
    <row r="261" spans="1:38" customFormat="1" ht="27.6" customHeight="1" thickBot="1" x14ac:dyDescent="0.4">
      <c r="A261" s="17" t="s">
        <v>41</v>
      </c>
      <c r="B261" s="17"/>
      <c r="C261" s="17"/>
      <c r="D261" s="17"/>
      <c r="E261" s="17"/>
      <c r="F261" s="17"/>
      <c r="G261" s="17"/>
      <c r="H261"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261" s="18"/>
      <c r="J261" s="17" t="str">
        <f>IF(ISBLANK(Table13[[#This Row],[Scale]]),
IF(Table13[[#This Row],[FIMS Scale]]="","",Table13[[#This Row],[FIMS Scale]]),
IF(Table13[[#This Row],[FIMS Scale]]="",1/Table13[[#This Row],[Scale]],Table13[[#This Row],[FIMS Scale]]/Table13[[#This Row],[Scale]]))</f>
        <v/>
      </c>
      <c r="K261" s="17" t="str">
        <f>IF(Table13[[#This Row],[Address Original]]&gt;0,Table13[[#This Row],[Address Original]]-40001,"")</f>
        <v/>
      </c>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row>
    <row r="262" spans="1:38" ht="15" customHeight="1" thickTop="1" x14ac:dyDescent="0.3">
      <c r="A262" s="1" t="s">
        <v>882</v>
      </c>
      <c r="C262" s="1" t="s">
        <v>404</v>
      </c>
      <c r="D262" s="1" t="s">
        <v>34</v>
      </c>
      <c r="F262" s="1">
        <v>1</v>
      </c>
      <c r="H26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2" s="1" t="str">
        <f>IF(ISBLANK(Table13[[#This Row],[Scale]]),
IF(Table13[[#This Row],[FIMS Scale]]="","",Table13[[#This Row],[FIMS Scale]]),
IF(Table13[[#This Row],[FIMS Scale]]="",1/Table13[[#This Row],[Scale]],Table13[[#This Row],[FIMS Scale]]/Table13[[#This Row],[Scale]]))</f>
        <v/>
      </c>
      <c r="K262" s="7">
        <f>IF(Table13[[#This Row],[Address Original]]&gt;0,Table13[[#This Row],[Address Original]]-40001,"")</f>
        <v>550</v>
      </c>
      <c r="L262" s="1">
        <v>40551</v>
      </c>
      <c r="M262" s="1" t="s">
        <v>32</v>
      </c>
      <c r="O262" s="1"/>
      <c r="P262" s="5" t="s">
        <v>2191</v>
      </c>
      <c r="Q262"/>
      <c r="R262"/>
      <c r="S262"/>
      <c r="T262"/>
      <c r="U262"/>
      <c r="V262"/>
      <c r="W262"/>
      <c r="X262"/>
      <c r="Y262"/>
      <c r="Z262" s="5"/>
      <c r="AA262" s="12"/>
      <c r="AB262" s="7" t="s">
        <v>2584</v>
      </c>
      <c r="AC262" s="5" t="s">
        <v>883</v>
      </c>
      <c r="AD262" s="1" t="s">
        <v>31</v>
      </c>
      <c r="AL262"/>
    </row>
    <row r="263" spans="1:38" ht="15" customHeight="1" x14ac:dyDescent="0.3">
      <c r="A263" s="1" t="s">
        <v>409</v>
      </c>
      <c r="C263" s="1" t="s">
        <v>410</v>
      </c>
      <c r="D263" s="1" t="s">
        <v>34</v>
      </c>
      <c r="F263" s="1">
        <v>1</v>
      </c>
      <c r="H26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3" s="1" t="str">
        <f>IF(ISBLANK(Table13[[#This Row],[Scale]]),
IF(Table13[[#This Row],[FIMS Scale]]="","",Table13[[#This Row],[FIMS Scale]]),
IF(Table13[[#This Row],[FIMS Scale]]="",1/Table13[[#This Row],[Scale]],Table13[[#This Row],[FIMS Scale]]/Table13[[#This Row],[Scale]]))</f>
        <v/>
      </c>
      <c r="K263" s="7">
        <f>IF(Table13[[#This Row],[Address Original]]&gt;0,Table13[[#This Row],[Address Original]]-40001,"")</f>
        <v>551</v>
      </c>
      <c r="L263" s="1">
        <v>40552</v>
      </c>
      <c r="M263" s="1" t="s">
        <v>32</v>
      </c>
      <c r="O263" s="1"/>
      <c r="P263" s="5" t="s">
        <v>2194</v>
      </c>
      <c r="Q263"/>
      <c r="R263"/>
      <c r="S263"/>
      <c r="T263"/>
      <c r="U263"/>
      <c r="V263"/>
      <c r="W263"/>
      <c r="X263"/>
      <c r="Y263"/>
      <c r="Z263" s="5"/>
      <c r="AA263" s="12"/>
      <c r="AB263" s="7" t="s">
        <v>2584</v>
      </c>
      <c r="AC263" s="5" t="s">
        <v>886</v>
      </c>
      <c r="AD263" s="1" t="s">
        <v>31</v>
      </c>
      <c r="AL263"/>
    </row>
    <row r="264" spans="1:38" ht="15" customHeight="1" x14ac:dyDescent="0.3">
      <c r="A264" s="1" t="s">
        <v>418</v>
      </c>
      <c r="C264" s="1" t="s">
        <v>420</v>
      </c>
      <c r="D264" s="1" t="s">
        <v>34</v>
      </c>
      <c r="E264" s="1" t="s">
        <v>44</v>
      </c>
      <c r="F264" s="1">
        <v>1</v>
      </c>
      <c r="G264" s="1">
        <v>100</v>
      </c>
      <c r="H26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4" s="1">
        <f>IF(ISBLANK(Table13[[#This Row],[Scale]]),
IF(Table13[[#This Row],[FIMS Scale]]="","",Table13[[#This Row],[FIMS Scale]]),
IF(Table13[[#This Row],[FIMS Scale]]="",1/Table13[[#This Row],[Scale]],Table13[[#This Row],[FIMS Scale]]/Table13[[#This Row],[Scale]]))</f>
        <v>0.01</v>
      </c>
      <c r="K264" s="7">
        <f>IF(Table13[[#This Row],[Address Original]]&gt;0,Table13[[#This Row],[Address Original]]-40001,"")</f>
        <v>552</v>
      </c>
      <c r="L264" s="1">
        <v>40553</v>
      </c>
      <c r="M264" s="1" t="s">
        <v>33</v>
      </c>
      <c r="O264" s="1"/>
      <c r="P264" s="5" t="s">
        <v>2199</v>
      </c>
      <c r="Y264" s="15"/>
      <c r="Z264" s="5"/>
      <c r="AA264" s="12"/>
      <c r="AB264" s="7" t="s">
        <v>2584</v>
      </c>
      <c r="AC264" s="5" t="s">
        <v>891</v>
      </c>
      <c r="AD264" s="1" t="s">
        <v>31</v>
      </c>
      <c r="AL264"/>
    </row>
    <row r="265" spans="1:38" ht="14.25" customHeight="1" x14ac:dyDescent="0.3">
      <c r="A265" s="1" t="s">
        <v>419</v>
      </c>
      <c r="C265" s="1" t="s">
        <v>421</v>
      </c>
      <c r="D265" s="1" t="s">
        <v>34</v>
      </c>
      <c r="E265" s="1" t="s">
        <v>44</v>
      </c>
      <c r="F265" s="1">
        <v>1</v>
      </c>
      <c r="G265" s="1">
        <v>100</v>
      </c>
      <c r="H26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5" s="1">
        <f>IF(ISBLANK(Table13[[#This Row],[Scale]]),
IF(Table13[[#This Row],[FIMS Scale]]="","",Table13[[#This Row],[FIMS Scale]]),
IF(Table13[[#This Row],[FIMS Scale]]="",1/Table13[[#This Row],[Scale]],Table13[[#This Row],[FIMS Scale]]/Table13[[#This Row],[Scale]]))</f>
        <v>0.01</v>
      </c>
      <c r="K265" s="7">
        <f>IF(Table13[[#This Row],[Address Original]]&gt;0,Table13[[#This Row],[Address Original]]-40001,"")</f>
        <v>553</v>
      </c>
      <c r="L265" s="1">
        <v>40554</v>
      </c>
      <c r="M265" s="1" t="s">
        <v>33</v>
      </c>
      <c r="O265" s="1"/>
      <c r="P265" s="5" t="s">
        <v>2200</v>
      </c>
      <c r="Y265" s="15"/>
      <c r="Z265" s="5"/>
      <c r="AA265" s="12"/>
      <c r="AB265" s="7" t="s">
        <v>2584</v>
      </c>
      <c r="AC265" s="5" t="s">
        <v>892</v>
      </c>
      <c r="AD265" s="1" t="s">
        <v>31</v>
      </c>
      <c r="AL265"/>
    </row>
    <row r="266" spans="1:38" ht="14.25" customHeight="1" x14ac:dyDescent="0.3">
      <c r="A266" s="1" t="s">
        <v>422</v>
      </c>
      <c r="C266" s="1" t="s">
        <v>423</v>
      </c>
      <c r="D266" s="1" t="s">
        <v>34</v>
      </c>
      <c r="E266" s="1" t="s">
        <v>44</v>
      </c>
      <c r="F266" s="1">
        <v>1</v>
      </c>
      <c r="G266" s="1">
        <v>1000</v>
      </c>
      <c r="H26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6" s="1">
        <f>IF(ISBLANK(Table13[[#This Row],[Scale]]),
IF(Table13[[#This Row],[FIMS Scale]]="","",Table13[[#This Row],[FIMS Scale]]),
IF(Table13[[#This Row],[FIMS Scale]]="",1/Table13[[#This Row],[Scale]],Table13[[#This Row],[FIMS Scale]]/Table13[[#This Row],[Scale]]))</f>
        <v>1E-3</v>
      </c>
      <c r="K266" s="7">
        <f>IF(Table13[[#This Row],[Address Original]]&gt;0,Table13[[#This Row],[Address Original]]-40001,"")</f>
        <v>555</v>
      </c>
      <c r="L266" s="1">
        <v>40556</v>
      </c>
      <c r="M266" s="1" t="s">
        <v>33</v>
      </c>
      <c r="O266" s="1"/>
      <c r="P266" s="5" t="s">
        <v>2201</v>
      </c>
      <c r="Y266" s="15"/>
      <c r="Z266" s="5"/>
      <c r="AA266" s="12"/>
      <c r="AB266" s="7" t="s">
        <v>2584</v>
      </c>
      <c r="AC266" s="5" t="s">
        <v>893</v>
      </c>
      <c r="AD266" s="1" t="s">
        <v>31</v>
      </c>
      <c r="AL266"/>
    </row>
    <row r="267" spans="1:38" ht="14.25" customHeight="1" x14ac:dyDescent="0.3">
      <c r="A267" s="1" t="s">
        <v>424</v>
      </c>
      <c r="C267" s="1" t="s">
        <v>425</v>
      </c>
      <c r="D267" s="1" t="s">
        <v>34</v>
      </c>
      <c r="E267" s="1" t="s">
        <v>44</v>
      </c>
      <c r="F267" s="1">
        <v>1</v>
      </c>
      <c r="G267" s="1">
        <v>100</v>
      </c>
      <c r="H26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7" s="1">
        <f>IF(ISBLANK(Table13[[#This Row],[Scale]]),
IF(Table13[[#This Row],[FIMS Scale]]="","",Table13[[#This Row],[FIMS Scale]]),
IF(Table13[[#This Row],[FIMS Scale]]="",1/Table13[[#This Row],[Scale]],Table13[[#This Row],[FIMS Scale]]/Table13[[#This Row],[Scale]]))</f>
        <v>0.01</v>
      </c>
      <c r="K267" s="7">
        <f>IF(Table13[[#This Row],[Address Original]]&gt;0,Table13[[#This Row],[Address Original]]-40001,"")</f>
        <v>556</v>
      </c>
      <c r="L267" s="1">
        <v>40557</v>
      </c>
      <c r="M267" s="1" t="s">
        <v>33</v>
      </c>
      <c r="O267" s="1"/>
      <c r="P267" s="5" t="s">
        <v>2202</v>
      </c>
      <c r="Y267" s="15"/>
      <c r="Z267" s="5"/>
      <c r="AA267" s="12"/>
      <c r="AB267" s="7" t="s">
        <v>2584</v>
      </c>
      <c r="AC267" s="5" t="s">
        <v>894</v>
      </c>
      <c r="AD267" s="1" t="s">
        <v>31</v>
      </c>
      <c r="AL267"/>
    </row>
    <row r="268" spans="1:38" ht="14.25" customHeight="1" x14ac:dyDescent="0.3">
      <c r="A268" s="1" t="s">
        <v>426</v>
      </c>
      <c r="C268" s="1" t="s">
        <v>427</v>
      </c>
      <c r="D268" s="1" t="s">
        <v>34</v>
      </c>
      <c r="E268" s="1" t="s">
        <v>44</v>
      </c>
      <c r="F268" s="1">
        <v>1</v>
      </c>
      <c r="G268" s="1">
        <v>100</v>
      </c>
      <c r="H26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8" s="1">
        <f>IF(ISBLANK(Table13[[#This Row],[Scale]]),
IF(Table13[[#This Row],[FIMS Scale]]="","",Table13[[#This Row],[FIMS Scale]]),
IF(Table13[[#This Row],[FIMS Scale]]="",1/Table13[[#This Row],[Scale]],Table13[[#This Row],[FIMS Scale]]/Table13[[#This Row],[Scale]]))</f>
        <v>0.01</v>
      </c>
      <c r="K268" s="7">
        <f>IF(Table13[[#This Row],[Address Original]]&gt;0,Table13[[#This Row],[Address Original]]-40001,"")</f>
        <v>557</v>
      </c>
      <c r="L268" s="1">
        <v>40558</v>
      </c>
      <c r="M268" s="1" t="s">
        <v>33</v>
      </c>
      <c r="O268" s="1"/>
      <c r="P268" s="5" t="s">
        <v>2203</v>
      </c>
      <c r="Y268" s="15"/>
      <c r="Z268" s="5"/>
      <c r="AA268" s="12"/>
      <c r="AB268" s="7" t="s">
        <v>2584</v>
      </c>
      <c r="AC268" s="5" t="s">
        <v>895</v>
      </c>
      <c r="AD268" s="1" t="s">
        <v>31</v>
      </c>
      <c r="AL268"/>
    </row>
    <row r="269" spans="1:38" ht="14.25" customHeight="1" x14ac:dyDescent="0.3">
      <c r="A269" s="1" t="s">
        <v>428</v>
      </c>
      <c r="C269" s="1" t="s">
        <v>429</v>
      </c>
      <c r="D269" s="1" t="s">
        <v>34</v>
      </c>
      <c r="E269" s="1" t="s">
        <v>44</v>
      </c>
      <c r="F269" s="1">
        <v>1</v>
      </c>
      <c r="G269" s="1">
        <v>100</v>
      </c>
      <c r="H26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9" s="1">
        <f>IF(ISBLANK(Table13[[#This Row],[Scale]]),
IF(Table13[[#This Row],[FIMS Scale]]="","",Table13[[#This Row],[FIMS Scale]]),
IF(Table13[[#This Row],[FIMS Scale]]="",1/Table13[[#This Row],[Scale]],Table13[[#This Row],[FIMS Scale]]/Table13[[#This Row],[Scale]]))</f>
        <v>0.01</v>
      </c>
      <c r="K269" s="7">
        <f>IF(Table13[[#This Row],[Address Original]]&gt;0,Table13[[#This Row],[Address Original]]-40001,"")</f>
        <v>575</v>
      </c>
      <c r="L269" s="1">
        <v>40576</v>
      </c>
      <c r="M269" s="1" t="s">
        <v>33</v>
      </c>
      <c r="O269" s="1"/>
      <c r="P269" s="5" t="s">
        <v>2204</v>
      </c>
      <c r="Y269" s="15"/>
      <c r="Z269" s="5"/>
      <c r="AA269" s="12"/>
      <c r="AB269" s="7" t="s">
        <v>2584</v>
      </c>
      <c r="AC269" s="5" t="s">
        <v>896</v>
      </c>
      <c r="AD269" s="1" t="s">
        <v>31</v>
      </c>
      <c r="AL269"/>
    </row>
    <row r="270" spans="1:38" ht="14.25" customHeight="1" x14ac:dyDescent="0.3">
      <c r="A270" s="1" t="s">
        <v>898</v>
      </c>
      <c r="C270" s="1" t="s">
        <v>430</v>
      </c>
      <c r="D270" s="1" t="s">
        <v>34</v>
      </c>
      <c r="F270" s="1">
        <v>1</v>
      </c>
      <c r="H27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0" s="1" t="str">
        <f>IF(ISBLANK(Table13[[#This Row],[Scale]]),
IF(Table13[[#This Row],[FIMS Scale]]="","",Table13[[#This Row],[FIMS Scale]]),
IF(Table13[[#This Row],[FIMS Scale]]="",1/Table13[[#This Row],[Scale]],Table13[[#This Row],[FIMS Scale]]/Table13[[#This Row],[Scale]]))</f>
        <v/>
      </c>
      <c r="K270" s="7">
        <f>IF(Table13[[#This Row],[Address Original]]&gt;0,Table13[[#This Row],[Address Original]]-40001,"")</f>
        <v>558</v>
      </c>
      <c r="L270" s="1">
        <v>40559</v>
      </c>
      <c r="M270" s="1" t="s">
        <v>32</v>
      </c>
      <c r="O270" s="1"/>
      <c r="P270" s="5" t="s">
        <v>2205</v>
      </c>
      <c r="Y270" s="15"/>
      <c r="Z270" s="5"/>
      <c r="AA270" s="12"/>
      <c r="AB270" s="7" t="s">
        <v>2584</v>
      </c>
      <c r="AC270" s="5" t="s">
        <v>897</v>
      </c>
      <c r="AD270" s="1" t="s">
        <v>31</v>
      </c>
      <c r="AE270" s="12" t="s">
        <v>575</v>
      </c>
      <c r="AL270"/>
    </row>
    <row r="271" spans="1:38" ht="14.25" customHeight="1" x14ac:dyDescent="0.3">
      <c r="A271" s="1" t="s">
        <v>433</v>
      </c>
      <c r="C271" s="1" t="s">
        <v>432</v>
      </c>
      <c r="D271" s="1" t="s">
        <v>34</v>
      </c>
      <c r="E271" s="1" t="s">
        <v>44</v>
      </c>
      <c r="F271" s="1">
        <v>1</v>
      </c>
      <c r="G271" s="1">
        <v>100</v>
      </c>
      <c r="H27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1" s="1">
        <f>IF(ISBLANK(Table13[[#This Row],[Scale]]),
IF(Table13[[#This Row],[FIMS Scale]]="","",Table13[[#This Row],[FIMS Scale]]),
IF(Table13[[#This Row],[FIMS Scale]]="",1/Table13[[#This Row],[Scale]],Table13[[#This Row],[FIMS Scale]]/Table13[[#This Row],[Scale]]))</f>
        <v>0.01</v>
      </c>
      <c r="K271" s="7">
        <f>IF(Table13[[#This Row],[Address Original]]&gt;0,Table13[[#This Row],[Address Original]]-40001,"")</f>
        <v>576</v>
      </c>
      <c r="L271" s="1">
        <v>40577</v>
      </c>
      <c r="M271" s="1" t="s">
        <v>32</v>
      </c>
      <c r="O271" s="1"/>
      <c r="P271" s="5" t="s">
        <v>2208</v>
      </c>
      <c r="Y271" s="15"/>
      <c r="Z271" s="5"/>
      <c r="AA271" s="12"/>
      <c r="AB271" s="7" t="s">
        <v>2584</v>
      </c>
      <c r="AC271" s="5" t="s">
        <v>902</v>
      </c>
      <c r="AD271" s="1" t="s">
        <v>31</v>
      </c>
      <c r="AL271"/>
    </row>
    <row r="272" spans="1:38" ht="14.25" customHeight="1" x14ac:dyDescent="0.3">
      <c r="A272" s="1" t="s">
        <v>435</v>
      </c>
      <c r="C272" s="1" t="s">
        <v>434</v>
      </c>
      <c r="D272" s="1" t="s">
        <v>34</v>
      </c>
      <c r="E272" s="1" t="s">
        <v>44</v>
      </c>
      <c r="F272" s="1">
        <v>1</v>
      </c>
      <c r="G272" s="1">
        <v>100</v>
      </c>
      <c r="H27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2" s="1">
        <f>IF(ISBLANK(Table13[[#This Row],[Scale]]),
IF(Table13[[#This Row],[FIMS Scale]]="","",Table13[[#This Row],[FIMS Scale]]),
IF(Table13[[#This Row],[FIMS Scale]]="",1/Table13[[#This Row],[Scale]],Table13[[#This Row],[FIMS Scale]]/Table13[[#This Row],[Scale]]))</f>
        <v>0.01</v>
      </c>
      <c r="K272" s="7">
        <f>IF(Table13[[#This Row],[Address Original]]&gt;0,Table13[[#This Row],[Address Original]]-40001,"")</f>
        <v>577</v>
      </c>
      <c r="L272" s="1">
        <v>40578</v>
      </c>
      <c r="M272" s="1" t="s">
        <v>32</v>
      </c>
      <c r="O272" s="1"/>
      <c r="P272" s="5" t="s">
        <v>2209</v>
      </c>
      <c r="Y272" s="15"/>
      <c r="Z272" s="5"/>
      <c r="AA272" s="12"/>
      <c r="AB272" s="7" t="s">
        <v>2584</v>
      </c>
      <c r="AC272" s="5" t="s">
        <v>903</v>
      </c>
      <c r="AD272" s="1" t="s">
        <v>31</v>
      </c>
      <c r="AL272"/>
    </row>
    <row r="273" spans="1:38" ht="14.25" customHeight="1" x14ac:dyDescent="0.3">
      <c r="A273" s="1" t="s">
        <v>436</v>
      </c>
      <c r="C273" s="1" t="s">
        <v>437</v>
      </c>
      <c r="D273" s="1" t="s">
        <v>34</v>
      </c>
      <c r="E273" s="1" t="s">
        <v>44</v>
      </c>
      <c r="F273" s="1">
        <v>1</v>
      </c>
      <c r="G273" s="1">
        <v>100</v>
      </c>
      <c r="H27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3" s="1">
        <f>IF(ISBLANK(Table13[[#This Row],[Scale]]),
IF(Table13[[#This Row],[FIMS Scale]]="","",Table13[[#This Row],[FIMS Scale]]),
IF(Table13[[#This Row],[FIMS Scale]]="",1/Table13[[#This Row],[Scale]],Table13[[#This Row],[FIMS Scale]]/Table13[[#This Row],[Scale]]))</f>
        <v>0.01</v>
      </c>
      <c r="K273" s="7">
        <f>IF(Table13[[#This Row],[Address Original]]&gt;0,Table13[[#This Row],[Address Original]]-40001,"")</f>
        <v>578</v>
      </c>
      <c r="L273" s="1">
        <v>40579</v>
      </c>
      <c r="M273" s="1" t="s">
        <v>32</v>
      </c>
      <c r="O273" s="1"/>
      <c r="P273" s="5" t="s">
        <v>2210</v>
      </c>
      <c r="Y273" s="15"/>
      <c r="Z273" s="5"/>
      <c r="AA273" s="12"/>
      <c r="AB273" s="7" t="s">
        <v>2584</v>
      </c>
      <c r="AC273" s="5" t="s">
        <v>904</v>
      </c>
      <c r="AD273" s="1" t="s">
        <v>31</v>
      </c>
      <c r="AL273"/>
    </row>
    <row r="274" spans="1:38" ht="14.25" customHeight="1" x14ac:dyDescent="0.3">
      <c r="A274" s="1" t="s">
        <v>438</v>
      </c>
      <c r="C274" s="1" t="s">
        <v>439</v>
      </c>
      <c r="D274" s="1" t="s">
        <v>34</v>
      </c>
      <c r="E274" s="1" t="s">
        <v>44</v>
      </c>
      <c r="F274" s="1">
        <v>1</v>
      </c>
      <c r="G274" s="1">
        <v>100</v>
      </c>
      <c r="H27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4" s="1">
        <f>IF(ISBLANK(Table13[[#This Row],[Scale]]),
IF(Table13[[#This Row],[FIMS Scale]]="","",Table13[[#This Row],[FIMS Scale]]),
IF(Table13[[#This Row],[FIMS Scale]]="",1/Table13[[#This Row],[Scale]],Table13[[#This Row],[FIMS Scale]]/Table13[[#This Row],[Scale]]))</f>
        <v>0.01</v>
      </c>
      <c r="K274" s="7">
        <f>IF(Table13[[#This Row],[Address Original]]&gt;0,Table13[[#This Row],[Address Original]]-40001,"")</f>
        <v>579</v>
      </c>
      <c r="L274" s="1">
        <v>40580</v>
      </c>
      <c r="M274" s="1" t="s">
        <v>32</v>
      </c>
      <c r="O274" s="1"/>
      <c r="P274" s="5" t="s">
        <v>2211</v>
      </c>
      <c r="Y274" s="15"/>
      <c r="Z274" s="5"/>
      <c r="AA274" s="12"/>
      <c r="AB274" s="7" t="s">
        <v>2584</v>
      </c>
      <c r="AC274" s="5" t="s">
        <v>905</v>
      </c>
      <c r="AD274" s="1" t="s">
        <v>31</v>
      </c>
      <c r="AL274"/>
    </row>
    <row r="275" spans="1:38" ht="14.25" customHeight="1" x14ac:dyDescent="0.3">
      <c r="A275" s="1" t="s">
        <v>440</v>
      </c>
      <c r="C275" s="1" t="s">
        <v>442</v>
      </c>
      <c r="D275" s="1" t="s">
        <v>34</v>
      </c>
      <c r="E275" s="1" t="s">
        <v>44</v>
      </c>
      <c r="F275" s="1">
        <v>1</v>
      </c>
      <c r="G275" s="1">
        <v>100</v>
      </c>
      <c r="H27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5" s="1">
        <f>IF(ISBLANK(Table13[[#This Row],[Scale]]),
IF(Table13[[#This Row],[FIMS Scale]]="","",Table13[[#This Row],[FIMS Scale]]),
IF(Table13[[#This Row],[FIMS Scale]]="",1/Table13[[#This Row],[Scale]],Table13[[#This Row],[FIMS Scale]]/Table13[[#This Row],[Scale]]))</f>
        <v>0.01</v>
      </c>
      <c r="K275" s="7">
        <f>IF(Table13[[#This Row],[Address Original]]&gt;0,Table13[[#This Row],[Address Original]]-40001,"")</f>
        <v>580</v>
      </c>
      <c r="L275" s="1">
        <v>40581</v>
      </c>
      <c r="M275" s="1" t="s">
        <v>32</v>
      </c>
      <c r="O275" s="1"/>
      <c r="P275" s="5" t="s">
        <v>2212</v>
      </c>
      <c r="Y275" s="15"/>
      <c r="Z275" s="5"/>
      <c r="AA275" s="12"/>
      <c r="AB275" s="7" t="s">
        <v>2584</v>
      </c>
      <c r="AC275" s="5" t="s">
        <v>906</v>
      </c>
      <c r="AD275" s="1" t="s">
        <v>31</v>
      </c>
      <c r="AL275"/>
    </row>
    <row r="276" spans="1:38" ht="14.25" customHeight="1" x14ac:dyDescent="0.3">
      <c r="A276" s="1" t="s">
        <v>441</v>
      </c>
      <c r="C276" s="1" t="s">
        <v>443</v>
      </c>
      <c r="D276" s="1" t="s">
        <v>34</v>
      </c>
      <c r="E276" s="1" t="s">
        <v>44</v>
      </c>
      <c r="F276" s="1">
        <v>1</v>
      </c>
      <c r="G276" s="1">
        <v>100</v>
      </c>
      <c r="H27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6" s="1">
        <f>IF(ISBLANK(Table13[[#This Row],[Scale]]),
IF(Table13[[#This Row],[FIMS Scale]]="","",Table13[[#This Row],[FIMS Scale]]),
IF(Table13[[#This Row],[FIMS Scale]]="",1/Table13[[#This Row],[Scale]],Table13[[#This Row],[FIMS Scale]]/Table13[[#This Row],[Scale]]))</f>
        <v>0.01</v>
      </c>
      <c r="K276" s="7">
        <f>IF(Table13[[#This Row],[Address Original]]&gt;0,Table13[[#This Row],[Address Original]]-40001,"")</f>
        <v>581</v>
      </c>
      <c r="L276" s="1">
        <v>40582</v>
      </c>
      <c r="M276" s="1" t="s">
        <v>32</v>
      </c>
      <c r="O276" s="1"/>
      <c r="P276" s="5" t="s">
        <v>2213</v>
      </c>
      <c r="Y276" s="15"/>
      <c r="Z276" s="5"/>
      <c r="AA276" s="12"/>
      <c r="AB276" s="7" t="s">
        <v>2584</v>
      </c>
      <c r="AC276" s="5" t="s">
        <v>907</v>
      </c>
      <c r="AD276" s="1" t="s">
        <v>31</v>
      </c>
      <c r="AL276"/>
    </row>
    <row r="277" spans="1:38" ht="14.25" customHeight="1" x14ac:dyDescent="0.3">
      <c r="A277" s="1" t="s">
        <v>444</v>
      </c>
      <c r="C277" s="1" t="s">
        <v>445</v>
      </c>
      <c r="D277" s="1" t="s">
        <v>34</v>
      </c>
      <c r="E277" s="1" t="s">
        <v>44</v>
      </c>
      <c r="F277" s="1">
        <v>1</v>
      </c>
      <c r="G277" s="1">
        <v>100</v>
      </c>
      <c r="H27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7" s="1">
        <f>IF(ISBLANK(Table13[[#This Row],[Scale]]),
IF(Table13[[#This Row],[FIMS Scale]]="","",Table13[[#This Row],[FIMS Scale]]),
IF(Table13[[#This Row],[FIMS Scale]]="",1/Table13[[#This Row],[Scale]],Table13[[#This Row],[FIMS Scale]]/Table13[[#This Row],[Scale]]))</f>
        <v>0.01</v>
      </c>
      <c r="K277" s="7">
        <f>IF(Table13[[#This Row],[Address Original]]&gt;0,Table13[[#This Row],[Address Original]]-40001,"")</f>
        <v>582</v>
      </c>
      <c r="L277" s="1">
        <v>40583</v>
      </c>
      <c r="M277" s="1" t="s">
        <v>32</v>
      </c>
      <c r="O277" s="1"/>
      <c r="P277" s="5" t="s">
        <v>2214</v>
      </c>
      <c r="Y277" s="15"/>
      <c r="Z277" s="5"/>
      <c r="AA277" s="12"/>
      <c r="AB277" s="7" t="s">
        <v>2584</v>
      </c>
      <c r="AC277" s="5" t="s">
        <v>908</v>
      </c>
      <c r="AD277" s="1" t="s">
        <v>31</v>
      </c>
      <c r="AL277"/>
    </row>
    <row r="278" spans="1:38" ht="14.25" customHeight="1" x14ac:dyDescent="0.3">
      <c r="A278" s="1" t="s">
        <v>446</v>
      </c>
      <c r="C278" s="1" t="s">
        <v>447</v>
      </c>
      <c r="D278" s="1" t="s">
        <v>34</v>
      </c>
      <c r="E278" s="1" t="s">
        <v>44</v>
      </c>
      <c r="F278" s="1">
        <v>1</v>
      </c>
      <c r="G278" s="1">
        <v>100</v>
      </c>
      <c r="H27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8" s="1">
        <f>IF(ISBLANK(Table13[[#This Row],[Scale]]),
IF(Table13[[#This Row],[FIMS Scale]]="","",Table13[[#This Row],[FIMS Scale]]),
IF(Table13[[#This Row],[FIMS Scale]]="",1/Table13[[#This Row],[Scale]],Table13[[#This Row],[FIMS Scale]]/Table13[[#This Row],[Scale]]))</f>
        <v>0.01</v>
      </c>
      <c r="K278" s="7">
        <f>IF(Table13[[#This Row],[Address Original]]&gt;0,Table13[[#This Row],[Address Original]]-40001,"")</f>
        <v>583</v>
      </c>
      <c r="L278" s="1">
        <v>40584</v>
      </c>
      <c r="M278" s="1" t="s">
        <v>32</v>
      </c>
      <c r="O278" s="1"/>
      <c r="P278" s="5" t="s">
        <v>2215</v>
      </c>
      <c r="Y278" s="15"/>
      <c r="Z278" s="5"/>
      <c r="AA278" s="12"/>
      <c r="AB278" s="7" t="s">
        <v>2584</v>
      </c>
      <c r="AC278" s="5" t="s">
        <v>909</v>
      </c>
      <c r="AD278" s="1" t="s">
        <v>31</v>
      </c>
      <c r="AL278"/>
    </row>
    <row r="279" spans="1:38" ht="14.25" customHeight="1" x14ac:dyDescent="0.3">
      <c r="A279" s="1" t="s">
        <v>448</v>
      </c>
      <c r="C279" s="1" t="s">
        <v>449</v>
      </c>
      <c r="D279" s="1" t="s">
        <v>34</v>
      </c>
      <c r="E279" s="1" t="s">
        <v>44</v>
      </c>
      <c r="F279" s="1">
        <v>1</v>
      </c>
      <c r="G279" s="1">
        <v>10</v>
      </c>
      <c r="H27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9" s="1">
        <f>IF(ISBLANK(Table13[[#This Row],[Scale]]),
IF(Table13[[#This Row],[FIMS Scale]]="","",Table13[[#This Row],[FIMS Scale]]),
IF(Table13[[#This Row],[FIMS Scale]]="",1/Table13[[#This Row],[Scale]],Table13[[#This Row],[FIMS Scale]]/Table13[[#This Row],[Scale]]))</f>
        <v>0.1</v>
      </c>
      <c r="K279" s="7">
        <f>IF(Table13[[#This Row],[Address Original]]&gt;0,Table13[[#This Row],[Address Original]]-40001,"")</f>
        <v>584</v>
      </c>
      <c r="L279" s="1">
        <v>40585</v>
      </c>
      <c r="M279" s="1" t="s">
        <v>32</v>
      </c>
      <c r="O279" s="1"/>
      <c r="P279" s="5" t="s">
        <v>2216</v>
      </c>
      <c r="Y279" s="15"/>
      <c r="Z279" s="5"/>
      <c r="AA279" s="12"/>
      <c r="AB279" s="7" t="s">
        <v>2584</v>
      </c>
      <c r="AC279" s="5" t="s">
        <v>910</v>
      </c>
      <c r="AD279" s="1" t="s">
        <v>31</v>
      </c>
      <c r="AL279"/>
    </row>
    <row r="280" spans="1:38" ht="14.25" customHeight="1" x14ac:dyDescent="0.3">
      <c r="A280" s="1" t="s">
        <v>450</v>
      </c>
      <c r="C280" s="1" t="s">
        <v>451</v>
      </c>
      <c r="D280" s="1" t="s">
        <v>34</v>
      </c>
      <c r="E280" s="1" t="s">
        <v>44</v>
      </c>
      <c r="F280" s="1">
        <v>1</v>
      </c>
      <c r="G280" s="1">
        <v>10</v>
      </c>
      <c r="H28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80" s="1">
        <f>IF(ISBLANK(Table13[[#This Row],[Scale]]),
IF(Table13[[#This Row],[FIMS Scale]]="","",Table13[[#This Row],[FIMS Scale]]),
IF(Table13[[#This Row],[FIMS Scale]]="",1/Table13[[#This Row],[Scale]],Table13[[#This Row],[FIMS Scale]]/Table13[[#This Row],[Scale]]))</f>
        <v>0.1</v>
      </c>
      <c r="K280" s="7">
        <f>IF(Table13[[#This Row],[Address Original]]&gt;0,Table13[[#This Row],[Address Original]]-40001,"")</f>
        <v>585</v>
      </c>
      <c r="L280" s="1">
        <v>40586</v>
      </c>
      <c r="M280" s="1" t="s">
        <v>32</v>
      </c>
      <c r="O280" s="1"/>
      <c r="P280" s="5" t="s">
        <v>2217</v>
      </c>
      <c r="Y280" s="15"/>
      <c r="Z280" s="5"/>
      <c r="AA280" s="12"/>
      <c r="AB280" s="7" t="s">
        <v>2584</v>
      </c>
      <c r="AC280" s="5" t="s">
        <v>911</v>
      </c>
      <c r="AD280" s="1" t="s">
        <v>31</v>
      </c>
      <c r="AL280"/>
    </row>
    <row r="281" spans="1:38" ht="14.25" customHeight="1" x14ac:dyDescent="0.3">
      <c r="A281" s="1" t="s">
        <v>452</v>
      </c>
      <c r="C281" s="1" t="s">
        <v>453</v>
      </c>
      <c r="D281" s="1" t="s">
        <v>34</v>
      </c>
      <c r="E281" s="1" t="s">
        <v>44</v>
      </c>
      <c r="F281" s="1">
        <v>1</v>
      </c>
      <c r="G281" s="1">
        <v>10</v>
      </c>
      <c r="H28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81" s="1">
        <f>IF(ISBLANK(Table13[[#This Row],[Scale]]),
IF(Table13[[#This Row],[FIMS Scale]]="","",Table13[[#This Row],[FIMS Scale]]),
IF(Table13[[#This Row],[FIMS Scale]]="",1/Table13[[#This Row],[Scale]],Table13[[#This Row],[FIMS Scale]]/Table13[[#This Row],[Scale]]))</f>
        <v>0.1</v>
      </c>
      <c r="K281" s="7">
        <f>IF(Table13[[#This Row],[Address Original]]&gt;0,Table13[[#This Row],[Address Original]]-40001,"")</f>
        <v>586</v>
      </c>
      <c r="L281" s="1">
        <v>40587</v>
      </c>
      <c r="M281" s="1" t="s">
        <v>32</v>
      </c>
      <c r="O281" s="1"/>
      <c r="P281" s="5" t="s">
        <v>2218</v>
      </c>
      <c r="Y281" s="15"/>
      <c r="Z281" s="5"/>
      <c r="AA281" s="12"/>
      <c r="AB281" s="7" t="s">
        <v>2584</v>
      </c>
      <c r="AC281" s="5" t="s">
        <v>912</v>
      </c>
      <c r="AD281" s="1" t="s">
        <v>31</v>
      </c>
      <c r="AL281"/>
    </row>
    <row r="282" spans="1:38" ht="14.25" customHeight="1" x14ac:dyDescent="0.3">
      <c r="A282" s="1" t="s">
        <v>457</v>
      </c>
      <c r="C282" s="1" t="s">
        <v>454</v>
      </c>
      <c r="D282" s="1" t="s">
        <v>34</v>
      </c>
      <c r="E282" s="1" t="s">
        <v>873</v>
      </c>
      <c r="F282" s="1">
        <v>1</v>
      </c>
      <c r="G282" s="1">
        <v>10</v>
      </c>
      <c r="H28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82" s="1">
        <f>IF(ISBLANK(Table13[[#This Row],[Scale]]),
IF(Table13[[#This Row],[FIMS Scale]]="","",Table13[[#This Row],[FIMS Scale]]),
IF(Table13[[#This Row],[FIMS Scale]]="",1/Table13[[#This Row],[Scale]],Table13[[#This Row],[FIMS Scale]]/Table13[[#This Row],[Scale]]))</f>
        <v>0.1</v>
      </c>
      <c r="K282" s="7">
        <f>IF(Table13[[#This Row],[Address Original]]&gt;0,Table13[[#This Row],[Address Original]]-40001,"")</f>
        <v>587</v>
      </c>
      <c r="L282" s="1">
        <v>40588</v>
      </c>
      <c r="M282" s="1" t="s">
        <v>32</v>
      </c>
      <c r="O282" s="1"/>
      <c r="P282" s="5" t="s">
        <v>2219</v>
      </c>
      <c r="Y282" s="15"/>
      <c r="Z282" s="5"/>
      <c r="AA282" s="12"/>
      <c r="AB282" s="7" t="s">
        <v>2584</v>
      </c>
      <c r="AC282" s="5" t="s">
        <v>913</v>
      </c>
      <c r="AD282" s="1" t="s">
        <v>31</v>
      </c>
      <c r="AL282"/>
    </row>
    <row r="283" spans="1:38" s="7" customFormat="1" ht="15" customHeight="1" x14ac:dyDescent="0.3">
      <c r="A283" s="1" t="s">
        <v>456</v>
      </c>
      <c r="B283" s="1"/>
      <c r="C283" s="1" t="s">
        <v>455</v>
      </c>
      <c r="D283" s="1" t="s">
        <v>34</v>
      </c>
      <c r="E283" s="1" t="s">
        <v>873</v>
      </c>
      <c r="F283" s="1">
        <v>1</v>
      </c>
      <c r="G283" s="1">
        <v>10</v>
      </c>
      <c r="H28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83" s="1"/>
      <c r="J283" s="1">
        <f>IF(ISBLANK(Table13[[#This Row],[Scale]]),
IF(Table13[[#This Row],[FIMS Scale]]="","",Table13[[#This Row],[FIMS Scale]]),
IF(Table13[[#This Row],[FIMS Scale]]="",1/Table13[[#This Row],[Scale]],Table13[[#This Row],[FIMS Scale]]/Table13[[#This Row],[Scale]]))</f>
        <v>0.1</v>
      </c>
      <c r="K283" s="7">
        <f>IF(Table13[[#This Row],[Address Original]]&gt;0,Table13[[#This Row],[Address Original]]-40001,"")</f>
        <v>588</v>
      </c>
      <c r="L283" s="1">
        <v>40589</v>
      </c>
      <c r="M283" s="1" t="s">
        <v>32</v>
      </c>
      <c r="N283" s="1"/>
      <c r="O283" s="1"/>
      <c r="P283" s="5" t="s">
        <v>2220</v>
      </c>
      <c r="Q283" s="15"/>
      <c r="R283" s="15"/>
      <c r="S283" s="15"/>
      <c r="T283" s="15"/>
      <c r="U283" s="15"/>
      <c r="V283" s="15"/>
      <c r="W283" s="15"/>
      <c r="X283" s="15"/>
      <c r="Y283" s="15"/>
      <c r="Z283" s="5"/>
      <c r="AA283" s="12"/>
      <c r="AB283" s="7" t="s">
        <v>2584</v>
      </c>
      <c r="AC283" s="5" t="s">
        <v>914</v>
      </c>
      <c r="AD283" s="1" t="s">
        <v>31</v>
      </c>
      <c r="AE283" s="1"/>
      <c r="AF283" s="1"/>
      <c r="AG283" s="1"/>
      <c r="AH283" s="1"/>
      <c r="AI283" s="1"/>
      <c r="AJ283" s="1"/>
      <c r="AK283"/>
      <c r="AL283"/>
    </row>
    <row r="284" spans="1:38" s="7" customFormat="1" ht="15" customHeight="1" x14ac:dyDescent="0.3">
      <c r="A284" s="1" t="s">
        <v>2559</v>
      </c>
      <c r="B284" s="1"/>
      <c r="C284" s="1" t="s">
        <v>2562</v>
      </c>
      <c r="D284" s="1" t="s">
        <v>34</v>
      </c>
      <c r="E284" s="1" t="s">
        <v>44</v>
      </c>
      <c r="F284" s="1">
        <v>1</v>
      </c>
      <c r="G284" s="1">
        <v>100</v>
      </c>
      <c r="H28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84" s="1"/>
      <c r="J284" s="1">
        <f>IF(ISBLANK(Table13[[#This Row],[Scale]]),
IF(Table13[[#This Row],[FIMS Scale]]="","",Table13[[#This Row],[FIMS Scale]]),
IF(Table13[[#This Row],[FIMS Scale]]="",1/Table13[[#This Row],[Scale]],Table13[[#This Row],[FIMS Scale]]/Table13[[#This Row],[Scale]]))</f>
        <v>0.01</v>
      </c>
      <c r="K284" s="7">
        <f>IF(Table13[[#This Row],[Address Original]]&gt;0,Table13[[#This Row],[Address Original]]-40001,"")</f>
        <v>597</v>
      </c>
      <c r="L284" s="1">
        <v>40598</v>
      </c>
      <c r="M284" s="1" t="s">
        <v>33</v>
      </c>
      <c r="N284" s="1"/>
      <c r="O284" s="1"/>
      <c r="P284" s="5" t="s">
        <v>2564</v>
      </c>
      <c r="Q284" s="5"/>
      <c r="R284" s="5"/>
      <c r="S284" s="5"/>
      <c r="T284" s="5"/>
      <c r="U284" s="5"/>
      <c r="V284" s="5"/>
      <c r="W284" s="5"/>
      <c r="X284" s="5"/>
      <c r="Y284" s="5"/>
      <c r="Z284" s="5"/>
      <c r="AA284" s="12"/>
      <c r="AB284" s="7" t="s">
        <v>2584</v>
      </c>
      <c r="AC284" s="5" t="s">
        <v>2564</v>
      </c>
      <c r="AD284" s="1" t="s">
        <v>31</v>
      </c>
      <c r="AE284" s="1"/>
      <c r="AF284" s="1"/>
      <c r="AG284" s="1"/>
      <c r="AH284" s="1"/>
      <c r="AI284" s="1"/>
      <c r="AJ284" s="1"/>
      <c r="AK284"/>
      <c r="AL284"/>
    </row>
    <row r="285" spans="1:38" s="7" customFormat="1" ht="15" customHeight="1" x14ac:dyDescent="0.3">
      <c r="A285" s="1" t="s">
        <v>2560</v>
      </c>
      <c r="B285" s="1"/>
      <c r="C285" s="1" t="s">
        <v>2563</v>
      </c>
      <c r="D285" s="1" t="s">
        <v>34</v>
      </c>
      <c r="E285" s="1" t="s">
        <v>44</v>
      </c>
      <c r="F285" s="1">
        <v>1</v>
      </c>
      <c r="G285" s="1">
        <v>100</v>
      </c>
      <c r="H28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85" s="1"/>
      <c r="J285" s="1">
        <f>IF(ISBLANK(Table13[[#This Row],[Scale]]),
IF(Table13[[#This Row],[FIMS Scale]]="","",Table13[[#This Row],[FIMS Scale]]),
IF(Table13[[#This Row],[FIMS Scale]]="",1/Table13[[#This Row],[Scale]],Table13[[#This Row],[FIMS Scale]]/Table13[[#This Row],[Scale]]))</f>
        <v>0.01</v>
      </c>
      <c r="K285" s="7">
        <f>IF(Table13[[#This Row],[Address Original]]&gt;0,Table13[[#This Row],[Address Original]]-40001,"")</f>
        <v>598</v>
      </c>
      <c r="L285" s="1">
        <v>40599</v>
      </c>
      <c r="M285" s="1" t="s">
        <v>33</v>
      </c>
      <c r="N285" s="1"/>
      <c r="O285" s="1"/>
      <c r="P285" s="5" t="s">
        <v>2565</v>
      </c>
      <c r="Q285" s="5"/>
      <c r="R285" s="5"/>
      <c r="S285" s="5"/>
      <c r="T285" s="5"/>
      <c r="U285" s="5"/>
      <c r="V285" s="5"/>
      <c r="W285" s="5"/>
      <c r="X285" s="5"/>
      <c r="Y285" s="5"/>
      <c r="Z285" s="5"/>
      <c r="AA285" s="12"/>
      <c r="AB285" s="7" t="s">
        <v>2584</v>
      </c>
      <c r="AC285" s="5" t="s">
        <v>2565</v>
      </c>
      <c r="AD285" s="1" t="s">
        <v>31</v>
      </c>
      <c r="AE285" s="1"/>
      <c r="AF285" s="1"/>
      <c r="AG285" s="1"/>
      <c r="AH285" s="1"/>
      <c r="AI285" s="1"/>
      <c r="AJ285" s="1"/>
      <c r="AK285"/>
      <c r="AL285"/>
    </row>
    <row r="286" spans="1:38" s="7" customFormat="1" ht="15" customHeight="1" x14ac:dyDescent="0.3">
      <c r="A286" s="1" t="s">
        <v>2561</v>
      </c>
      <c r="B286" s="1"/>
      <c r="C286" s="1" t="s">
        <v>2562</v>
      </c>
      <c r="D286" s="1" t="s">
        <v>34</v>
      </c>
      <c r="E286" s="1" t="s">
        <v>44</v>
      </c>
      <c r="F286" s="1">
        <v>1</v>
      </c>
      <c r="G286" s="1">
        <v>100</v>
      </c>
      <c r="H28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86" s="1"/>
      <c r="J286" s="1">
        <f>IF(ISBLANK(Table13[[#This Row],[Scale]]),
IF(Table13[[#This Row],[FIMS Scale]]="","",Table13[[#This Row],[FIMS Scale]]),
IF(Table13[[#This Row],[FIMS Scale]]="",1/Table13[[#This Row],[Scale]],Table13[[#This Row],[FIMS Scale]]/Table13[[#This Row],[Scale]]))</f>
        <v>0.01</v>
      </c>
      <c r="K286" s="7">
        <f>IF(Table13[[#This Row],[Address Original]]&gt;0,Table13[[#This Row],[Address Original]]-40001,"")</f>
        <v>599</v>
      </c>
      <c r="L286" s="1">
        <v>40600</v>
      </c>
      <c r="M286" s="1" t="s">
        <v>33</v>
      </c>
      <c r="N286" s="1"/>
      <c r="O286" s="1"/>
      <c r="P286" s="5" t="s">
        <v>2566</v>
      </c>
      <c r="Q286" s="5"/>
      <c r="R286" s="5"/>
      <c r="S286" s="5"/>
      <c r="T286" s="5"/>
      <c r="U286" s="5"/>
      <c r="V286" s="5"/>
      <c r="W286" s="5"/>
      <c r="X286" s="5"/>
      <c r="Y286" s="5"/>
      <c r="Z286" s="5"/>
      <c r="AA286" s="12"/>
      <c r="AB286" s="7" t="s">
        <v>2584</v>
      </c>
      <c r="AC286" s="5" t="s">
        <v>2566</v>
      </c>
      <c r="AD286" s="1" t="s">
        <v>31</v>
      </c>
      <c r="AE286" s="1"/>
      <c r="AF286" s="1"/>
      <c r="AG286" s="1"/>
      <c r="AH286" s="1"/>
      <c r="AI286" s="1"/>
      <c r="AJ286" s="1"/>
      <c r="AK286"/>
      <c r="AL286"/>
    </row>
    <row r="287" spans="1:38" customFormat="1" ht="30" customHeight="1" thickBot="1" x14ac:dyDescent="0.4">
      <c r="A287" s="17" t="s">
        <v>41</v>
      </c>
      <c r="B287" s="17"/>
      <c r="C287" s="17"/>
      <c r="D287" s="17"/>
      <c r="E287" s="17"/>
      <c r="F287" s="17"/>
      <c r="G287" s="17"/>
      <c r="H287"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287" s="18"/>
      <c r="J287" s="17" t="str">
        <f>IF(ISBLANK(Table13[[#This Row],[Scale]]),
IF(Table13[[#This Row],[FIMS Scale]]="","",Table13[[#This Row],[FIMS Scale]]),
IF(Table13[[#This Row],[FIMS Scale]]="",1/Table13[[#This Row],[Scale]],Table13[[#This Row],[FIMS Scale]]/Table13[[#This Row],[Scale]]))</f>
        <v/>
      </c>
      <c r="K287" s="17" t="str">
        <f>IF(Table13[[#This Row],[Address Original]]&gt;0,Table13[[#This Row],[Address Original]]-40001,"")</f>
        <v/>
      </c>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row>
    <row r="288" spans="1:38" ht="15" customHeight="1" thickTop="1" x14ac:dyDescent="0.3">
      <c r="A288" s="1" t="s">
        <v>2554</v>
      </c>
      <c r="C288" s="1" t="s">
        <v>2567</v>
      </c>
      <c r="D288" s="1" t="s">
        <v>34</v>
      </c>
      <c r="E288" s="1" t="s">
        <v>44</v>
      </c>
      <c r="F288" s="1">
        <v>1</v>
      </c>
      <c r="G288" s="1">
        <v>100</v>
      </c>
      <c r="H28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88" s="1">
        <f>IF(ISBLANK(Table13[[#This Row],[Scale]]),
IF(Table13[[#This Row],[FIMS Scale]]="","",Table13[[#This Row],[FIMS Scale]]),
IF(Table13[[#This Row],[FIMS Scale]]="",1/Table13[[#This Row],[Scale]],Table13[[#This Row],[FIMS Scale]]/Table13[[#This Row],[Scale]]))</f>
        <v>0.01</v>
      </c>
      <c r="K288" s="7">
        <f>IF(Table13[[#This Row],[Address Original]]&gt;0,Table13[[#This Row],[Address Original]]-40001,"")</f>
        <v>7141</v>
      </c>
      <c r="L288" s="1">
        <v>47142</v>
      </c>
      <c r="M288" s="1" t="s">
        <v>33</v>
      </c>
      <c r="O288" s="1"/>
      <c r="P288" s="5" t="s">
        <v>2570</v>
      </c>
      <c r="Y288" s="15"/>
      <c r="Z288" s="5"/>
      <c r="AA288" s="12"/>
      <c r="AB288" s="7" t="s">
        <v>2584</v>
      </c>
      <c r="AC288" s="5" t="s">
        <v>2576</v>
      </c>
      <c r="AD288" s="1" t="s">
        <v>31</v>
      </c>
      <c r="AL288"/>
    </row>
    <row r="289" spans="1:38" ht="14.25" customHeight="1" x14ac:dyDescent="0.3">
      <c r="A289" s="1" t="s">
        <v>2555</v>
      </c>
      <c r="C289" s="1" t="s">
        <v>2568</v>
      </c>
      <c r="D289" s="1" t="s">
        <v>34</v>
      </c>
      <c r="E289" s="1" t="s">
        <v>44</v>
      </c>
      <c r="F289" s="1">
        <v>1</v>
      </c>
      <c r="G289" s="1">
        <v>100</v>
      </c>
      <c r="H28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89" s="1">
        <f>IF(ISBLANK(Table13[[#This Row],[Scale]]),
IF(Table13[[#This Row],[FIMS Scale]]="","",Table13[[#This Row],[FIMS Scale]]),
IF(Table13[[#This Row],[FIMS Scale]]="",1/Table13[[#This Row],[Scale]],Table13[[#This Row],[FIMS Scale]]/Table13[[#This Row],[Scale]]))</f>
        <v>0.01</v>
      </c>
      <c r="K289" s="7">
        <f>IF(Table13[[#This Row],[Address Original]]&gt;0,Table13[[#This Row],[Address Original]]-40001,"")</f>
        <v>7142</v>
      </c>
      <c r="L289" s="1">
        <v>47143</v>
      </c>
      <c r="M289" s="1" t="s">
        <v>33</v>
      </c>
      <c r="O289" s="1"/>
      <c r="P289" s="5" t="s">
        <v>2572</v>
      </c>
      <c r="Y289" s="15"/>
      <c r="Z289" s="5"/>
      <c r="AA289" s="12"/>
      <c r="AB289" s="7" t="s">
        <v>2584</v>
      </c>
      <c r="AC289" s="5" t="s">
        <v>2581</v>
      </c>
      <c r="AD289" s="1" t="s">
        <v>31</v>
      </c>
      <c r="AL289"/>
    </row>
    <row r="290" spans="1:38" s="7" customFormat="1" ht="15" customHeight="1" x14ac:dyDescent="0.3">
      <c r="A290" s="1" t="s">
        <v>2556</v>
      </c>
      <c r="B290" s="1"/>
      <c r="C290" s="1" t="s">
        <v>2569</v>
      </c>
      <c r="D290" s="1" t="s">
        <v>34</v>
      </c>
      <c r="E290" s="1" t="s">
        <v>44</v>
      </c>
      <c r="F290" s="1">
        <v>1</v>
      </c>
      <c r="G290" s="1">
        <v>100</v>
      </c>
      <c r="H29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90" s="1"/>
      <c r="J290" s="1">
        <f>IF(ISBLANK(Table13[[#This Row],[Scale]]),
IF(Table13[[#This Row],[FIMS Scale]]="","",Table13[[#This Row],[FIMS Scale]]),
IF(Table13[[#This Row],[FIMS Scale]]="",1/Table13[[#This Row],[Scale]],Table13[[#This Row],[FIMS Scale]]/Table13[[#This Row],[Scale]]))</f>
        <v>0.01</v>
      </c>
      <c r="K290" s="7">
        <f>IF(Table13[[#This Row],[Address Original]]&gt;0,Table13[[#This Row],[Address Original]]-40001,"")</f>
        <v>7143</v>
      </c>
      <c r="L290" s="1">
        <v>47144</v>
      </c>
      <c r="M290" s="1" t="s">
        <v>33</v>
      </c>
      <c r="N290" s="1"/>
      <c r="O290" s="1"/>
      <c r="P290" s="5" t="s">
        <v>2573</v>
      </c>
      <c r="Q290" s="5"/>
      <c r="R290" s="5"/>
      <c r="S290" s="5"/>
      <c r="T290" s="5"/>
      <c r="U290" s="5"/>
      <c r="V290" s="5"/>
      <c r="W290" s="5"/>
      <c r="X290" s="5"/>
      <c r="Y290" s="5"/>
      <c r="Z290" s="5"/>
      <c r="AA290" s="12"/>
      <c r="AB290" s="7" t="s">
        <v>2584</v>
      </c>
      <c r="AC290" s="5" t="s">
        <v>2577</v>
      </c>
      <c r="AD290" s="1" t="s">
        <v>31</v>
      </c>
      <c r="AE290" s="1"/>
      <c r="AF290" s="1"/>
      <c r="AG290" s="1"/>
      <c r="AH290" s="1"/>
      <c r="AI290" s="1"/>
      <c r="AJ290" s="1"/>
      <c r="AK290"/>
      <c r="AL290"/>
    </row>
    <row r="291" spans="1:38" s="7" customFormat="1" ht="15" customHeight="1" x14ac:dyDescent="0.3">
      <c r="A291" s="1" t="s">
        <v>2553</v>
      </c>
      <c r="B291" s="1"/>
      <c r="C291" s="1" t="s">
        <v>2567</v>
      </c>
      <c r="D291" s="1" t="s">
        <v>34</v>
      </c>
      <c r="E291" s="1" t="s">
        <v>44</v>
      </c>
      <c r="F291" s="1">
        <v>1</v>
      </c>
      <c r="G291" s="1">
        <v>100</v>
      </c>
      <c r="H29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91" s="1"/>
      <c r="J291" s="1">
        <f>IF(ISBLANK(Table13[[#This Row],[Scale]]),
IF(Table13[[#This Row],[FIMS Scale]]="","",Table13[[#This Row],[FIMS Scale]]),
IF(Table13[[#This Row],[FIMS Scale]]="",1/Table13[[#This Row],[Scale]],Table13[[#This Row],[FIMS Scale]]/Table13[[#This Row],[Scale]]))</f>
        <v>0.01</v>
      </c>
      <c r="K291" s="7">
        <f>IF(Table13[[#This Row],[Address Original]]&gt;0,Table13[[#This Row],[Address Original]]-40001,"")</f>
        <v>7144</v>
      </c>
      <c r="L291" s="1">
        <v>47145</v>
      </c>
      <c r="M291" s="1" t="s">
        <v>33</v>
      </c>
      <c r="N291" s="1"/>
      <c r="O291" s="1"/>
      <c r="P291" s="5" t="s">
        <v>2571</v>
      </c>
      <c r="Q291" s="5"/>
      <c r="R291" s="5"/>
      <c r="S291" s="5"/>
      <c r="T291" s="5"/>
      <c r="U291" s="5"/>
      <c r="V291" s="5"/>
      <c r="W291" s="5"/>
      <c r="X291" s="5"/>
      <c r="Y291" s="5"/>
      <c r="Z291" s="5"/>
      <c r="AA291" s="12"/>
      <c r="AB291" s="7" t="s">
        <v>2584</v>
      </c>
      <c r="AC291" s="5" t="s">
        <v>2578</v>
      </c>
      <c r="AD291" s="1" t="s">
        <v>31</v>
      </c>
      <c r="AE291" s="1"/>
      <c r="AF291" s="1"/>
      <c r="AG291" s="1"/>
      <c r="AH291" s="1"/>
      <c r="AI291" s="1"/>
      <c r="AJ291" s="1"/>
      <c r="AK291"/>
      <c r="AL291"/>
    </row>
    <row r="292" spans="1:38" s="7" customFormat="1" ht="15" customHeight="1" x14ac:dyDescent="0.3">
      <c r="A292" s="1" t="s">
        <v>2557</v>
      </c>
      <c r="B292" s="1"/>
      <c r="C292" s="1" t="s">
        <v>2568</v>
      </c>
      <c r="D292" s="1" t="s">
        <v>34</v>
      </c>
      <c r="E292" s="1" t="s">
        <v>44</v>
      </c>
      <c r="F292" s="1">
        <v>1</v>
      </c>
      <c r="G292" s="1">
        <v>100</v>
      </c>
      <c r="H29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92" s="1"/>
      <c r="J292" s="1">
        <f>IF(ISBLANK(Table13[[#This Row],[Scale]]),
IF(Table13[[#This Row],[FIMS Scale]]="","",Table13[[#This Row],[FIMS Scale]]),
IF(Table13[[#This Row],[FIMS Scale]]="",1/Table13[[#This Row],[Scale]],Table13[[#This Row],[FIMS Scale]]/Table13[[#This Row],[Scale]]))</f>
        <v>0.01</v>
      </c>
      <c r="K292" s="7">
        <f>IF(Table13[[#This Row],[Address Original]]&gt;0,Table13[[#This Row],[Address Original]]-40001,"")</f>
        <v>7145</v>
      </c>
      <c r="L292" s="1">
        <v>47146</v>
      </c>
      <c r="M292" s="1" t="s">
        <v>33</v>
      </c>
      <c r="N292" s="1"/>
      <c r="O292" s="1"/>
      <c r="P292" s="5" t="s">
        <v>2574</v>
      </c>
      <c r="Q292" s="5"/>
      <c r="R292" s="5"/>
      <c r="S292" s="5"/>
      <c r="T292" s="5"/>
      <c r="U292" s="5"/>
      <c r="V292" s="5"/>
      <c r="W292" s="5"/>
      <c r="X292" s="5"/>
      <c r="Y292" s="5"/>
      <c r="Z292" s="5"/>
      <c r="AA292" s="12"/>
      <c r="AB292" s="7" t="s">
        <v>2584</v>
      </c>
      <c r="AC292" s="5" t="s">
        <v>2579</v>
      </c>
      <c r="AD292" s="1" t="s">
        <v>31</v>
      </c>
      <c r="AE292" s="1"/>
      <c r="AF292" s="1"/>
      <c r="AG292" s="1"/>
      <c r="AH292" s="1"/>
      <c r="AI292" s="1"/>
      <c r="AJ292" s="1"/>
      <c r="AK292"/>
      <c r="AL292"/>
    </row>
    <row r="293" spans="1:38" s="7" customFormat="1" ht="15" customHeight="1" x14ac:dyDescent="0.3">
      <c r="A293" s="1" t="s">
        <v>2558</v>
      </c>
      <c r="B293" s="1"/>
      <c r="C293" s="1" t="s">
        <v>2569</v>
      </c>
      <c r="D293" s="1" t="s">
        <v>34</v>
      </c>
      <c r="E293" s="1" t="s">
        <v>44</v>
      </c>
      <c r="F293" s="1">
        <v>1</v>
      </c>
      <c r="G293" s="1">
        <v>100</v>
      </c>
      <c r="H29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93" s="1"/>
      <c r="J293" s="1">
        <f>IF(ISBLANK(Table13[[#This Row],[Scale]]),
IF(Table13[[#This Row],[FIMS Scale]]="","",Table13[[#This Row],[FIMS Scale]]),
IF(Table13[[#This Row],[FIMS Scale]]="",1/Table13[[#This Row],[Scale]],Table13[[#This Row],[FIMS Scale]]/Table13[[#This Row],[Scale]]))</f>
        <v>0.01</v>
      </c>
      <c r="K293" s="7">
        <f>IF(Table13[[#This Row],[Address Original]]&gt;0,Table13[[#This Row],[Address Original]]-40001,"")</f>
        <v>7146</v>
      </c>
      <c r="L293" s="1">
        <v>47147</v>
      </c>
      <c r="M293" s="1" t="s">
        <v>33</v>
      </c>
      <c r="N293" s="1"/>
      <c r="O293" s="1"/>
      <c r="P293" s="5" t="s">
        <v>2575</v>
      </c>
      <c r="Q293" s="5"/>
      <c r="R293" s="5"/>
      <c r="S293" s="5"/>
      <c r="T293" s="5"/>
      <c r="U293" s="5"/>
      <c r="V293" s="5"/>
      <c r="W293" s="5"/>
      <c r="X293" s="5"/>
      <c r="Y293" s="5"/>
      <c r="Z293" s="5"/>
      <c r="AA293" s="12"/>
      <c r="AB293" s="7" t="s">
        <v>2584</v>
      </c>
      <c r="AC293" s="5" t="s">
        <v>2580</v>
      </c>
      <c r="AD293" s="1" t="s">
        <v>31</v>
      </c>
      <c r="AE293" s="1"/>
      <c r="AF293" s="1"/>
      <c r="AG293" s="1"/>
      <c r="AH293" s="1"/>
      <c r="AI293" s="1"/>
      <c r="AJ293" s="1"/>
      <c r="AK293"/>
      <c r="AL293"/>
    </row>
    <row r="294" spans="1:38" customFormat="1" ht="27" customHeight="1" thickBot="1" x14ac:dyDescent="0.4">
      <c r="A294" s="17" t="s">
        <v>1909</v>
      </c>
      <c r="B294" s="17"/>
      <c r="C294" s="17"/>
      <c r="D294" s="17"/>
      <c r="E294" s="17"/>
      <c r="F294" s="17"/>
      <c r="G294" s="17"/>
      <c r="H294"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294" s="18"/>
      <c r="J294" s="17" t="str">
        <f>IF(ISBLANK(Table13[[#This Row],[Scale]]),
IF(Table13[[#This Row],[FIMS Scale]]="","",Table13[[#This Row],[FIMS Scale]]),
IF(Table13[[#This Row],[FIMS Scale]]="",1/Table13[[#This Row],[Scale]],Table13[[#This Row],[FIMS Scale]]/Table13[[#This Row],[Scale]]))</f>
        <v/>
      </c>
      <c r="K294" s="17" t="str">
        <f>IF(Table13[[#This Row],[Address Original]]&gt;0,Table13[[#This Row],[Address Original]]-40001,"")</f>
        <v/>
      </c>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row>
    <row r="295" spans="1:38" ht="14.25" customHeight="1" thickTop="1" x14ac:dyDescent="0.3">
      <c r="A295" s="1" t="s">
        <v>458</v>
      </c>
      <c r="C295" s="1" t="s">
        <v>462</v>
      </c>
      <c r="D295" s="1" t="s">
        <v>34</v>
      </c>
      <c r="F295" s="1">
        <v>1</v>
      </c>
      <c r="H29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95" s="1" t="str">
        <f>IF(ISBLANK(Table13[[#This Row],[Scale]]),
IF(Table13[[#This Row],[FIMS Scale]]="","",Table13[[#This Row],[FIMS Scale]]),
IF(Table13[[#This Row],[FIMS Scale]]="",1/Table13[[#This Row],[Scale]],Table13[[#This Row],[FIMS Scale]]/Table13[[#This Row],[Scale]]))</f>
        <v/>
      </c>
      <c r="K295" s="7">
        <f>IF(Table13[[#This Row],[Address Original]]&gt;0,Table13[[#This Row],[Address Original]]-40001,"")</f>
        <v>7150</v>
      </c>
      <c r="L295" s="1">
        <v>47151</v>
      </c>
      <c r="M295" s="1" t="s">
        <v>32</v>
      </c>
      <c r="O295" s="1"/>
      <c r="P295" s="5" t="s">
        <v>2221</v>
      </c>
      <c r="Y295" s="15"/>
      <c r="Z295" s="5"/>
      <c r="AA295" s="12"/>
      <c r="AB295" s="7" t="s">
        <v>2584</v>
      </c>
      <c r="AC295" s="5" t="s">
        <v>933</v>
      </c>
      <c r="AD295" s="1" t="s">
        <v>31</v>
      </c>
      <c r="AL295"/>
    </row>
    <row r="296" spans="1:38" ht="14.25" customHeight="1" x14ac:dyDescent="0.3">
      <c r="A296" s="1" t="s">
        <v>917</v>
      </c>
      <c r="C296" s="1" t="s">
        <v>918</v>
      </c>
      <c r="D296" s="1" t="s">
        <v>34</v>
      </c>
      <c r="F296" s="1">
        <v>1</v>
      </c>
      <c r="H29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96" s="1" t="str">
        <f>IF(ISBLANK(Table13[[#This Row],[Scale]]),
IF(Table13[[#This Row],[FIMS Scale]]="","",Table13[[#This Row],[FIMS Scale]]),
IF(Table13[[#This Row],[FIMS Scale]]="",1/Table13[[#This Row],[Scale]],Table13[[#This Row],[FIMS Scale]]/Table13[[#This Row],[Scale]]))</f>
        <v/>
      </c>
      <c r="K296" s="7">
        <f>IF(Table13[[#This Row],[Address Original]]&gt;0,Table13[[#This Row],[Address Original]]-40001,"")</f>
        <v>7151</v>
      </c>
      <c r="L296" s="1">
        <v>47152</v>
      </c>
      <c r="M296" s="1" t="s">
        <v>32</v>
      </c>
      <c r="O296" s="1"/>
      <c r="P296" s="5" t="s">
        <v>2222</v>
      </c>
      <c r="Q296" s="5"/>
      <c r="R296" s="5"/>
      <c r="S296" s="5"/>
      <c r="T296" s="5"/>
      <c r="U296" s="5"/>
      <c r="V296" s="5"/>
      <c r="W296" s="5"/>
      <c r="X296" s="5"/>
      <c r="Y296" s="5"/>
      <c r="Z296" s="5"/>
      <c r="AA296" s="12"/>
      <c r="AB296" s="7" t="s">
        <v>2584</v>
      </c>
      <c r="AC296" s="5" t="s">
        <v>934</v>
      </c>
      <c r="AD296" s="1" t="s">
        <v>31</v>
      </c>
      <c r="AL296"/>
    </row>
    <row r="297" spans="1:38" ht="14.25" customHeight="1" x14ac:dyDescent="0.3">
      <c r="A297" s="1" t="s">
        <v>459</v>
      </c>
      <c r="C297" s="1" t="s">
        <v>463</v>
      </c>
      <c r="D297" s="1" t="s">
        <v>34</v>
      </c>
      <c r="F297" s="1">
        <v>1</v>
      </c>
      <c r="G297" s="1">
        <v>10</v>
      </c>
      <c r="H29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97" s="1">
        <f>IF(ISBLANK(Table13[[#This Row],[Scale]]),
IF(Table13[[#This Row],[FIMS Scale]]="","",Table13[[#This Row],[FIMS Scale]]),
IF(Table13[[#This Row],[FIMS Scale]]="",1/Table13[[#This Row],[Scale]],Table13[[#This Row],[FIMS Scale]]/Table13[[#This Row],[Scale]]))</f>
        <v>0.1</v>
      </c>
      <c r="K297" s="7">
        <f>IF(Table13[[#This Row],[Address Original]]&gt;0,Table13[[#This Row],[Address Original]]-40001,"")</f>
        <v>7152</v>
      </c>
      <c r="L297" s="1">
        <v>47153</v>
      </c>
      <c r="M297" s="1" t="s">
        <v>32</v>
      </c>
      <c r="O297" s="1"/>
      <c r="P297" s="5" t="s">
        <v>2223</v>
      </c>
      <c r="Y297" s="15"/>
      <c r="Z297" s="5"/>
      <c r="AA297" s="12"/>
      <c r="AB297" s="7" t="s">
        <v>2584</v>
      </c>
      <c r="AC297" s="5" t="s">
        <v>935</v>
      </c>
      <c r="AD297" s="1" t="s">
        <v>31</v>
      </c>
      <c r="AL297"/>
    </row>
    <row r="298" spans="1:38" ht="14.25" customHeight="1" x14ac:dyDescent="0.3">
      <c r="A298" s="1" t="s">
        <v>460</v>
      </c>
      <c r="C298" s="1" t="s">
        <v>464</v>
      </c>
      <c r="D298" s="1" t="s">
        <v>34</v>
      </c>
      <c r="F298" s="1">
        <v>1</v>
      </c>
      <c r="G298" s="1">
        <v>2000</v>
      </c>
      <c r="H29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98" s="1">
        <f>IF(ISBLANK(Table13[[#This Row],[Scale]]),
IF(Table13[[#This Row],[FIMS Scale]]="","",Table13[[#This Row],[FIMS Scale]]),
IF(Table13[[#This Row],[FIMS Scale]]="",1/Table13[[#This Row],[Scale]],Table13[[#This Row],[FIMS Scale]]/Table13[[#This Row],[Scale]]))</f>
        <v>5.0000000000000001E-4</v>
      </c>
      <c r="K298" s="7">
        <f>IF(Table13[[#This Row],[Address Original]]&gt;0,Table13[[#This Row],[Address Original]]-40001,"")</f>
        <v>7153</v>
      </c>
      <c r="L298" s="1">
        <v>47154</v>
      </c>
      <c r="M298" s="1" t="s">
        <v>32</v>
      </c>
      <c r="O298" s="1"/>
      <c r="P298" s="5" t="s">
        <v>2224</v>
      </c>
      <c r="Y298" s="15"/>
      <c r="Z298" s="5"/>
      <c r="AA298" s="12"/>
      <c r="AB298" s="7" t="s">
        <v>2584</v>
      </c>
      <c r="AC298" s="5" t="s">
        <v>936</v>
      </c>
      <c r="AD298" s="1" t="s">
        <v>31</v>
      </c>
      <c r="AL298"/>
    </row>
    <row r="299" spans="1:38" ht="14.25" customHeight="1" x14ac:dyDescent="0.3">
      <c r="A299" s="1" t="s">
        <v>461</v>
      </c>
      <c r="C299" s="1" t="s">
        <v>465</v>
      </c>
      <c r="D299" s="1" t="s">
        <v>34</v>
      </c>
      <c r="F299" s="1">
        <v>1</v>
      </c>
      <c r="G299" s="1">
        <v>10</v>
      </c>
      <c r="H29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99" s="1">
        <f>IF(ISBLANK(Table13[[#This Row],[Scale]]),
IF(Table13[[#This Row],[FIMS Scale]]="","",Table13[[#This Row],[FIMS Scale]]),
IF(Table13[[#This Row],[FIMS Scale]]="",1/Table13[[#This Row],[Scale]],Table13[[#This Row],[FIMS Scale]]/Table13[[#This Row],[Scale]]))</f>
        <v>0.1</v>
      </c>
      <c r="K299" s="7">
        <f>IF(Table13[[#This Row],[Address Original]]&gt;0,Table13[[#This Row],[Address Original]]-40001,"")</f>
        <v>7154</v>
      </c>
      <c r="L299" s="1">
        <v>47155</v>
      </c>
      <c r="M299" s="1" t="s">
        <v>32</v>
      </c>
      <c r="O299" s="1"/>
      <c r="P299" s="5" t="s">
        <v>2225</v>
      </c>
      <c r="Y299" s="15"/>
      <c r="Z299" s="5"/>
      <c r="AA299" s="12"/>
      <c r="AB299" s="7" t="s">
        <v>2584</v>
      </c>
      <c r="AC299" s="5" t="s">
        <v>937</v>
      </c>
      <c r="AD299" s="1" t="s">
        <v>31</v>
      </c>
      <c r="AL299"/>
    </row>
    <row r="300" spans="1:38" ht="14.25" customHeight="1" x14ac:dyDescent="0.3">
      <c r="A300" s="1" t="s">
        <v>467</v>
      </c>
      <c r="C300" s="1" t="s">
        <v>466</v>
      </c>
      <c r="D300" s="1" t="s">
        <v>34</v>
      </c>
      <c r="F300" s="1">
        <v>1</v>
      </c>
      <c r="G300" s="1">
        <v>1</v>
      </c>
      <c r="H30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0" s="1">
        <f>IF(ISBLANK(Table13[[#This Row],[Scale]]),
IF(Table13[[#This Row],[FIMS Scale]]="","",Table13[[#This Row],[FIMS Scale]]),
IF(Table13[[#This Row],[FIMS Scale]]="",1/Table13[[#This Row],[Scale]],Table13[[#This Row],[FIMS Scale]]/Table13[[#This Row],[Scale]]))</f>
        <v>1</v>
      </c>
      <c r="K300" s="7">
        <f>IF(Table13[[#This Row],[Address Original]]&gt;0,Table13[[#This Row],[Address Original]]-40001,"")</f>
        <v>7157</v>
      </c>
      <c r="L300" s="1">
        <v>47158</v>
      </c>
      <c r="M300" s="1" t="s">
        <v>32</v>
      </c>
      <c r="O300" s="1"/>
      <c r="P300" s="5" t="s">
        <v>2226</v>
      </c>
      <c r="Y300" s="15"/>
      <c r="Z300" s="5"/>
      <c r="AA300" s="12"/>
      <c r="AB300" s="7" t="s">
        <v>2584</v>
      </c>
      <c r="AC300" s="5" t="s">
        <v>938</v>
      </c>
      <c r="AD300" s="1" t="s">
        <v>31</v>
      </c>
      <c r="AL300"/>
    </row>
    <row r="301" spans="1:38" ht="14.25" customHeight="1" x14ac:dyDescent="0.3">
      <c r="A301" s="1" t="s">
        <v>468</v>
      </c>
      <c r="C301" s="1" t="s">
        <v>469</v>
      </c>
      <c r="D301" s="1" t="s">
        <v>34</v>
      </c>
      <c r="F301" s="1">
        <v>1</v>
      </c>
      <c r="G301" s="1">
        <v>1</v>
      </c>
      <c r="H30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1" s="1">
        <f>IF(ISBLANK(Table13[[#This Row],[Scale]]),
IF(Table13[[#This Row],[FIMS Scale]]="","",Table13[[#This Row],[FIMS Scale]]),
IF(Table13[[#This Row],[FIMS Scale]]="",1/Table13[[#This Row],[Scale]],Table13[[#This Row],[FIMS Scale]]/Table13[[#This Row],[Scale]]))</f>
        <v>1</v>
      </c>
      <c r="K301" s="7">
        <f>IF(Table13[[#This Row],[Address Original]]&gt;0,Table13[[#This Row],[Address Original]]-40001,"")</f>
        <v>7158</v>
      </c>
      <c r="L301" s="1">
        <v>47159</v>
      </c>
      <c r="M301" s="1" t="s">
        <v>32</v>
      </c>
      <c r="O301" s="1"/>
      <c r="P301" s="5" t="s">
        <v>2227</v>
      </c>
      <c r="Y301" s="15"/>
      <c r="Z301" s="5"/>
      <c r="AA301" s="12"/>
      <c r="AB301" s="7" t="s">
        <v>2584</v>
      </c>
      <c r="AC301" s="5" t="s">
        <v>939</v>
      </c>
      <c r="AD301" s="1" t="s">
        <v>31</v>
      </c>
      <c r="AL301"/>
    </row>
    <row r="302" spans="1:38" ht="14.25" customHeight="1" x14ac:dyDescent="0.3">
      <c r="A302" s="1" t="s">
        <v>458</v>
      </c>
      <c r="C302" s="1" t="s">
        <v>919</v>
      </c>
      <c r="D302" s="1" t="s">
        <v>34</v>
      </c>
      <c r="F302" s="1">
        <v>1</v>
      </c>
      <c r="H30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2" s="1" t="str">
        <f>IF(ISBLANK(Table13[[#This Row],[Scale]]),
IF(Table13[[#This Row],[FIMS Scale]]="","",Table13[[#This Row],[FIMS Scale]]),
IF(Table13[[#This Row],[FIMS Scale]]="",1/Table13[[#This Row],[Scale]],Table13[[#This Row],[FIMS Scale]]/Table13[[#This Row],[Scale]]))</f>
        <v/>
      </c>
      <c r="K302" s="7">
        <f>IF(Table13[[#This Row],[Address Original]]&gt;0,Table13[[#This Row],[Address Original]]-40001,"")</f>
        <v>7160</v>
      </c>
      <c r="L302" s="1">
        <v>47161</v>
      </c>
      <c r="M302" s="1" t="s">
        <v>32</v>
      </c>
      <c r="O302" s="1"/>
      <c r="P302" s="5" t="s">
        <v>2228</v>
      </c>
      <c r="Y302" s="15"/>
      <c r="Z302" s="5"/>
      <c r="AA302" s="12"/>
      <c r="AB302" s="7" t="s">
        <v>2584</v>
      </c>
      <c r="AC302" s="5" t="s">
        <v>940</v>
      </c>
      <c r="AD302" s="1" t="s">
        <v>31</v>
      </c>
      <c r="AL302"/>
    </row>
    <row r="303" spans="1:38" ht="14.25" customHeight="1" x14ac:dyDescent="0.3">
      <c r="A303" s="1" t="s">
        <v>917</v>
      </c>
      <c r="C303" s="1" t="s">
        <v>920</v>
      </c>
      <c r="D303" s="1" t="s">
        <v>34</v>
      </c>
      <c r="F303" s="1">
        <v>1</v>
      </c>
      <c r="H30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3" s="1" t="str">
        <f>IF(ISBLANK(Table13[[#This Row],[Scale]]),
IF(Table13[[#This Row],[FIMS Scale]]="","",Table13[[#This Row],[FIMS Scale]]),
IF(Table13[[#This Row],[FIMS Scale]]="",1/Table13[[#This Row],[Scale]],Table13[[#This Row],[FIMS Scale]]/Table13[[#This Row],[Scale]]))</f>
        <v/>
      </c>
      <c r="K303" s="7">
        <f>IF(Table13[[#This Row],[Address Original]]&gt;0,Table13[[#This Row],[Address Original]]-40001,"")</f>
        <v>7161</v>
      </c>
      <c r="L303" s="1">
        <v>47162</v>
      </c>
      <c r="M303" s="1" t="s">
        <v>32</v>
      </c>
      <c r="O303" s="1"/>
      <c r="P303" s="5" t="s">
        <v>2229</v>
      </c>
      <c r="Q303" s="5"/>
      <c r="R303" s="5"/>
      <c r="S303" s="5"/>
      <c r="T303" s="5"/>
      <c r="U303" s="5"/>
      <c r="V303" s="5"/>
      <c r="W303" s="5"/>
      <c r="X303" s="5"/>
      <c r="Y303" s="5"/>
      <c r="Z303" s="5"/>
      <c r="AA303" s="12"/>
      <c r="AB303" s="7" t="s">
        <v>2584</v>
      </c>
      <c r="AC303" s="5" t="s">
        <v>941</v>
      </c>
      <c r="AD303" s="1" t="s">
        <v>31</v>
      </c>
      <c r="AL303"/>
    </row>
    <row r="304" spans="1:38" ht="14.25" customHeight="1" x14ac:dyDescent="0.3">
      <c r="A304" s="1" t="s">
        <v>459</v>
      </c>
      <c r="C304" s="1" t="s">
        <v>921</v>
      </c>
      <c r="D304" s="1" t="s">
        <v>34</v>
      </c>
      <c r="F304" s="1">
        <v>1</v>
      </c>
      <c r="G304" s="1">
        <v>10</v>
      </c>
      <c r="H30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4" s="1">
        <f>IF(ISBLANK(Table13[[#This Row],[Scale]]),
IF(Table13[[#This Row],[FIMS Scale]]="","",Table13[[#This Row],[FIMS Scale]]),
IF(Table13[[#This Row],[FIMS Scale]]="",1/Table13[[#This Row],[Scale]],Table13[[#This Row],[FIMS Scale]]/Table13[[#This Row],[Scale]]))</f>
        <v>0.1</v>
      </c>
      <c r="K304" s="7">
        <f>IF(Table13[[#This Row],[Address Original]]&gt;0,Table13[[#This Row],[Address Original]]-40001,"")</f>
        <v>7162</v>
      </c>
      <c r="L304" s="1">
        <v>47163</v>
      </c>
      <c r="M304" s="1" t="s">
        <v>32</v>
      </c>
      <c r="O304" s="1"/>
      <c r="P304" s="5" t="s">
        <v>2230</v>
      </c>
      <c r="Y304" s="15"/>
      <c r="Z304" s="5"/>
      <c r="AA304" s="12"/>
      <c r="AB304" s="7" t="s">
        <v>2584</v>
      </c>
      <c r="AC304" s="5" t="s">
        <v>942</v>
      </c>
      <c r="AD304" s="1" t="s">
        <v>31</v>
      </c>
      <c r="AL304"/>
    </row>
    <row r="305" spans="1:38" ht="14.25" customHeight="1" x14ac:dyDescent="0.3">
      <c r="A305" s="1" t="s">
        <v>460</v>
      </c>
      <c r="C305" s="1" t="s">
        <v>922</v>
      </c>
      <c r="D305" s="1" t="s">
        <v>34</v>
      </c>
      <c r="F305" s="1">
        <v>1</v>
      </c>
      <c r="G305" s="1">
        <v>2000</v>
      </c>
      <c r="H30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5" s="1">
        <f>IF(ISBLANK(Table13[[#This Row],[Scale]]),
IF(Table13[[#This Row],[FIMS Scale]]="","",Table13[[#This Row],[FIMS Scale]]),
IF(Table13[[#This Row],[FIMS Scale]]="",1/Table13[[#This Row],[Scale]],Table13[[#This Row],[FIMS Scale]]/Table13[[#This Row],[Scale]]))</f>
        <v>5.0000000000000001E-4</v>
      </c>
      <c r="K305" s="7">
        <f>IF(Table13[[#This Row],[Address Original]]&gt;0,Table13[[#This Row],[Address Original]]-40001,"")</f>
        <v>7163</v>
      </c>
      <c r="L305" s="1">
        <v>47164</v>
      </c>
      <c r="M305" s="1" t="s">
        <v>32</v>
      </c>
      <c r="O305" s="1"/>
      <c r="P305" s="5" t="s">
        <v>2231</v>
      </c>
      <c r="Y305" s="15"/>
      <c r="Z305" s="5"/>
      <c r="AA305" s="12"/>
      <c r="AB305" s="7" t="s">
        <v>2584</v>
      </c>
      <c r="AC305" s="5" t="s">
        <v>943</v>
      </c>
      <c r="AD305" s="1" t="s">
        <v>31</v>
      </c>
      <c r="AL305"/>
    </row>
    <row r="306" spans="1:38" ht="14.25" customHeight="1" x14ac:dyDescent="0.3">
      <c r="A306" s="1" t="s">
        <v>461</v>
      </c>
      <c r="C306" s="1" t="s">
        <v>923</v>
      </c>
      <c r="D306" s="1" t="s">
        <v>34</v>
      </c>
      <c r="F306" s="1">
        <v>1</v>
      </c>
      <c r="G306" s="1">
        <v>10</v>
      </c>
      <c r="H30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6" s="1">
        <f>IF(ISBLANK(Table13[[#This Row],[Scale]]),
IF(Table13[[#This Row],[FIMS Scale]]="","",Table13[[#This Row],[FIMS Scale]]),
IF(Table13[[#This Row],[FIMS Scale]]="",1/Table13[[#This Row],[Scale]],Table13[[#This Row],[FIMS Scale]]/Table13[[#This Row],[Scale]]))</f>
        <v>0.1</v>
      </c>
      <c r="K306" s="7">
        <f>IF(Table13[[#This Row],[Address Original]]&gt;0,Table13[[#This Row],[Address Original]]-40001,"")</f>
        <v>7164</v>
      </c>
      <c r="L306" s="1">
        <v>47165</v>
      </c>
      <c r="M306" s="1" t="s">
        <v>32</v>
      </c>
      <c r="O306" s="1"/>
      <c r="P306" s="5" t="s">
        <v>2232</v>
      </c>
      <c r="Y306" s="15"/>
      <c r="Z306" s="5"/>
      <c r="AA306" s="12"/>
      <c r="AB306" s="7" t="s">
        <v>2584</v>
      </c>
      <c r="AC306" s="5" t="s">
        <v>944</v>
      </c>
      <c r="AD306" s="1" t="s">
        <v>31</v>
      </c>
      <c r="AL306"/>
    </row>
    <row r="307" spans="1:38" ht="14.25" customHeight="1" x14ac:dyDescent="0.3">
      <c r="A307" s="1" t="s">
        <v>467</v>
      </c>
      <c r="C307" s="1" t="s">
        <v>924</v>
      </c>
      <c r="D307" s="1" t="s">
        <v>34</v>
      </c>
      <c r="F307" s="1">
        <v>1</v>
      </c>
      <c r="G307" s="1">
        <v>1</v>
      </c>
      <c r="H30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7" s="1">
        <f>IF(ISBLANK(Table13[[#This Row],[Scale]]),
IF(Table13[[#This Row],[FIMS Scale]]="","",Table13[[#This Row],[FIMS Scale]]),
IF(Table13[[#This Row],[FIMS Scale]]="",1/Table13[[#This Row],[Scale]],Table13[[#This Row],[FIMS Scale]]/Table13[[#This Row],[Scale]]))</f>
        <v>1</v>
      </c>
      <c r="K307" s="7">
        <f>IF(Table13[[#This Row],[Address Original]]&gt;0,Table13[[#This Row],[Address Original]]-40001,"")</f>
        <v>7167</v>
      </c>
      <c r="L307" s="1">
        <v>47168</v>
      </c>
      <c r="M307" s="1" t="s">
        <v>32</v>
      </c>
      <c r="O307" s="1"/>
      <c r="P307" s="5" t="s">
        <v>2233</v>
      </c>
      <c r="Y307" s="15"/>
      <c r="Z307" s="5"/>
      <c r="AA307" s="12"/>
      <c r="AB307" s="7" t="s">
        <v>2584</v>
      </c>
      <c r="AC307" s="5" t="s">
        <v>945</v>
      </c>
      <c r="AD307" s="1" t="s">
        <v>31</v>
      </c>
      <c r="AL307"/>
    </row>
    <row r="308" spans="1:38" ht="14.25" customHeight="1" x14ac:dyDescent="0.3">
      <c r="A308" s="1" t="s">
        <v>468</v>
      </c>
      <c r="C308" s="1" t="s">
        <v>925</v>
      </c>
      <c r="D308" s="1" t="s">
        <v>34</v>
      </c>
      <c r="F308" s="1">
        <v>1</v>
      </c>
      <c r="G308" s="1">
        <v>1</v>
      </c>
      <c r="H30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8" s="1">
        <f>IF(ISBLANK(Table13[[#This Row],[Scale]]),
IF(Table13[[#This Row],[FIMS Scale]]="","",Table13[[#This Row],[FIMS Scale]]),
IF(Table13[[#This Row],[FIMS Scale]]="",1/Table13[[#This Row],[Scale]],Table13[[#This Row],[FIMS Scale]]/Table13[[#This Row],[Scale]]))</f>
        <v>1</v>
      </c>
      <c r="K308" s="7">
        <f>IF(Table13[[#This Row],[Address Original]]&gt;0,Table13[[#This Row],[Address Original]]-40001,"")</f>
        <v>7168</v>
      </c>
      <c r="L308" s="1">
        <v>47169</v>
      </c>
      <c r="M308" s="1" t="s">
        <v>32</v>
      </c>
      <c r="O308" s="1"/>
      <c r="P308" s="5" t="s">
        <v>2234</v>
      </c>
      <c r="Y308" s="15"/>
      <c r="Z308" s="5"/>
      <c r="AA308" s="12"/>
      <c r="AB308" s="7" t="s">
        <v>2584</v>
      </c>
      <c r="AC308" s="5" t="s">
        <v>946</v>
      </c>
      <c r="AD308" s="1" t="s">
        <v>31</v>
      </c>
      <c r="AL308"/>
    </row>
    <row r="309" spans="1:38" ht="14.25" customHeight="1" x14ac:dyDescent="0.3">
      <c r="A309" s="1" t="s">
        <v>458</v>
      </c>
      <c r="C309" s="1" t="s">
        <v>926</v>
      </c>
      <c r="D309" s="1" t="s">
        <v>34</v>
      </c>
      <c r="F309" s="1">
        <v>1</v>
      </c>
      <c r="H30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9" s="1" t="str">
        <f>IF(ISBLANK(Table13[[#This Row],[Scale]]),
IF(Table13[[#This Row],[FIMS Scale]]="","",Table13[[#This Row],[FIMS Scale]]),
IF(Table13[[#This Row],[FIMS Scale]]="",1/Table13[[#This Row],[Scale]],Table13[[#This Row],[FIMS Scale]]/Table13[[#This Row],[Scale]]))</f>
        <v/>
      </c>
      <c r="K309" s="7">
        <f>IF(Table13[[#This Row],[Address Original]]&gt;0,Table13[[#This Row],[Address Original]]-40001,"")</f>
        <v>7170</v>
      </c>
      <c r="L309" s="1">
        <v>47171</v>
      </c>
      <c r="M309" s="1" t="s">
        <v>32</v>
      </c>
      <c r="O309" s="1"/>
      <c r="P309" s="5" t="s">
        <v>2235</v>
      </c>
      <c r="Y309" s="15"/>
      <c r="Z309" s="5"/>
      <c r="AA309" s="12"/>
      <c r="AB309" s="7" t="s">
        <v>2584</v>
      </c>
      <c r="AC309" s="5" t="s">
        <v>947</v>
      </c>
      <c r="AD309" s="1" t="s">
        <v>31</v>
      </c>
      <c r="AL309"/>
    </row>
    <row r="310" spans="1:38" ht="14.25" customHeight="1" x14ac:dyDescent="0.3">
      <c r="A310" s="1" t="s">
        <v>917</v>
      </c>
      <c r="C310" s="1" t="s">
        <v>927</v>
      </c>
      <c r="D310" s="1" t="s">
        <v>34</v>
      </c>
      <c r="F310" s="1">
        <v>1</v>
      </c>
      <c r="H31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10" s="1" t="str">
        <f>IF(ISBLANK(Table13[[#This Row],[Scale]]),
IF(Table13[[#This Row],[FIMS Scale]]="","",Table13[[#This Row],[FIMS Scale]]),
IF(Table13[[#This Row],[FIMS Scale]]="",1/Table13[[#This Row],[Scale]],Table13[[#This Row],[FIMS Scale]]/Table13[[#This Row],[Scale]]))</f>
        <v/>
      </c>
      <c r="K310" s="7">
        <f>IF(Table13[[#This Row],[Address Original]]&gt;0,Table13[[#This Row],[Address Original]]-40001,"")</f>
        <v>7171</v>
      </c>
      <c r="L310" s="1">
        <v>47172</v>
      </c>
      <c r="M310" s="1" t="s">
        <v>32</v>
      </c>
      <c r="O310" s="1"/>
      <c r="P310" s="5" t="s">
        <v>2236</v>
      </c>
      <c r="Q310" s="5"/>
      <c r="R310" s="5"/>
      <c r="S310" s="5"/>
      <c r="T310" s="5"/>
      <c r="U310" s="5"/>
      <c r="V310" s="5"/>
      <c r="W310" s="5"/>
      <c r="X310" s="5"/>
      <c r="Y310" s="5"/>
      <c r="Z310" s="5"/>
      <c r="AA310" s="12"/>
      <c r="AB310" s="7" t="s">
        <v>2584</v>
      </c>
      <c r="AC310" s="5" t="s">
        <v>948</v>
      </c>
      <c r="AD310" s="1" t="s">
        <v>31</v>
      </c>
      <c r="AL310"/>
    </row>
    <row r="311" spans="1:38" ht="14.25" customHeight="1" x14ac:dyDescent="0.3">
      <c r="A311" s="1" t="s">
        <v>459</v>
      </c>
      <c r="C311" s="1" t="s">
        <v>928</v>
      </c>
      <c r="D311" s="1" t="s">
        <v>34</v>
      </c>
      <c r="F311" s="1">
        <v>1</v>
      </c>
      <c r="G311" s="1">
        <v>10</v>
      </c>
      <c r="H31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11" s="1">
        <f>IF(ISBLANK(Table13[[#This Row],[Scale]]),
IF(Table13[[#This Row],[FIMS Scale]]="","",Table13[[#This Row],[FIMS Scale]]),
IF(Table13[[#This Row],[FIMS Scale]]="",1/Table13[[#This Row],[Scale]],Table13[[#This Row],[FIMS Scale]]/Table13[[#This Row],[Scale]]))</f>
        <v>0.1</v>
      </c>
      <c r="K311" s="7">
        <f>IF(Table13[[#This Row],[Address Original]]&gt;0,Table13[[#This Row],[Address Original]]-40001,"")</f>
        <v>7172</v>
      </c>
      <c r="L311" s="1">
        <v>47173</v>
      </c>
      <c r="M311" s="1" t="s">
        <v>32</v>
      </c>
      <c r="O311" s="1"/>
      <c r="P311" s="5" t="s">
        <v>2237</v>
      </c>
      <c r="Y311" s="15"/>
      <c r="Z311" s="5"/>
      <c r="AA311" s="12"/>
      <c r="AB311" s="7" t="s">
        <v>2584</v>
      </c>
      <c r="AC311" s="5" t="s">
        <v>949</v>
      </c>
      <c r="AD311" s="1" t="s">
        <v>31</v>
      </c>
      <c r="AL311"/>
    </row>
    <row r="312" spans="1:38" ht="14.25" customHeight="1" x14ac:dyDescent="0.3">
      <c r="A312" s="1" t="s">
        <v>460</v>
      </c>
      <c r="C312" s="1" t="s">
        <v>929</v>
      </c>
      <c r="D312" s="1" t="s">
        <v>34</v>
      </c>
      <c r="F312" s="1">
        <v>1</v>
      </c>
      <c r="G312" s="1">
        <v>2000</v>
      </c>
      <c r="H31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12" s="1">
        <f>IF(ISBLANK(Table13[[#This Row],[Scale]]),
IF(Table13[[#This Row],[FIMS Scale]]="","",Table13[[#This Row],[FIMS Scale]]),
IF(Table13[[#This Row],[FIMS Scale]]="",1/Table13[[#This Row],[Scale]],Table13[[#This Row],[FIMS Scale]]/Table13[[#This Row],[Scale]]))</f>
        <v>5.0000000000000001E-4</v>
      </c>
      <c r="K312" s="7">
        <f>IF(Table13[[#This Row],[Address Original]]&gt;0,Table13[[#This Row],[Address Original]]-40001,"")</f>
        <v>7173</v>
      </c>
      <c r="L312" s="1">
        <v>47174</v>
      </c>
      <c r="M312" s="1" t="s">
        <v>32</v>
      </c>
      <c r="O312" s="1"/>
      <c r="P312" s="5" t="s">
        <v>2238</v>
      </c>
      <c r="Y312" s="15"/>
      <c r="Z312" s="5"/>
      <c r="AA312" s="12"/>
      <c r="AB312" s="7" t="s">
        <v>2584</v>
      </c>
      <c r="AC312" s="5" t="s">
        <v>950</v>
      </c>
      <c r="AD312" s="1" t="s">
        <v>31</v>
      </c>
      <c r="AL312"/>
    </row>
    <row r="313" spans="1:38" ht="14.25" customHeight="1" x14ac:dyDescent="0.3">
      <c r="A313" s="1" t="s">
        <v>461</v>
      </c>
      <c r="C313" s="1" t="s">
        <v>930</v>
      </c>
      <c r="D313" s="1" t="s">
        <v>34</v>
      </c>
      <c r="F313" s="1">
        <v>1</v>
      </c>
      <c r="G313" s="1">
        <v>10</v>
      </c>
      <c r="H31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13" s="1">
        <f>IF(ISBLANK(Table13[[#This Row],[Scale]]),
IF(Table13[[#This Row],[FIMS Scale]]="","",Table13[[#This Row],[FIMS Scale]]),
IF(Table13[[#This Row],[FIMS Scale]]="",1/Table13[[#This Row],[Scale]],Table13[[#This Row],[FIMS Scale]]/Table13[[#This Row],[Scale]]))</f>
        <v>0.1</v>
      </c>
      <c r="K313" s="7">
        <f>IF(Table13[[#This Row],[Address Original]]&gt;0,Table13[[#This Row],[Address Original]]-40001,"")</f>
        <v>7174</v>
      </c>
      <c r="L313" s="1">
        <v>47175</v>
      </c>
      <c r="M313" s="1" t="s">
        <v>32</v>
      </c>
      <c r="O313" s="1"/>
      <c r="P313" s="5" t="s">
        <v>2239</v>
      </c>
      <c r="Y313" s="15"/>
      <c r="Z313" s="5"/>
      <c r="AA313" s="12"/>
      <c r="AB313" s="7" t="s">
        <v>2584</v>
      </c>
      <c r="AC313" s="5" t="s">
        <v>951</v>
      </c>
      <c r="AD313" s="1" t="s">
        <v>31</v>
      </c>
      <c r="AL313"/>
    </row>
    <row r="314" spans="1:38" ht="14.25" customHeight="1" x14ac:dyDescent="0.3">
      <c r="A314" s="1" t="s">
        <v>467</v>
      </c>
      <c r="C314" s="1" t="s">
        <v>931</v>
      </c>
      <c r="D314" s="1" t="s">
        <v>34</v>
      </c>
      <c r="F314" s="1">
        <v>1</v>
      </c>
      <c r="G314" s="1">
        <v>1</v>
      </c>
      <c r="H31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14" s="1">
        <f>IF(ISBLANK(Table13[[#This Row],[Scale]]),
IF(Table13[[#This Row],[FIMS Scale]]="","",Table13[[#This Row],[FIMS Scale]]),
IF(Table13[[#This Row],[FIMS Scale]]="",1/Table13[[#This Row],[Scale]],Table13[[#This Row],[FIMS Scale]]/Table13[[#This Row],[Scale]]))</f>
        <v>1</v>
      </c>
      <c r="K314" s="7">
        <f>IF(Table13[[#This Row],[Address Original]]&gt;0,Table13[[#This Row],[Address Original]]-40001,"")</f>
        <v>7177</v>
      </c>
      <c r="L314" s="1">
        <v>47178</v>
      </c>
      <c r="M314" s="1" t="s">
        <v>32</v>
      </c>
      <c r="O314" s="1"/>
      <c r="P314" s="5" t="s">
        <v>2240</v>
      </c>
      <c r="Y314" s="15"/>
      <c r="Z314" s="5"/>
      <c r="AA314" s="12"/>
      <c r="AB314" s="7" t="s">
        <v>2584</v>
      </c>
      <c r="AC314" s="5" t="s">
        <v>952</v>
      </c>
      <c r="AD314" s="1" t="s">
        <v>31</v>
      </c>
      <c r="AL314"/>
    </row>
    <row r="315" spans="1:38" s="7" customFormat="1" ht="15" customHeight="1" x14ac:dyDescent="0.3">
      <c r="A315" s="1" t="s">
        <v>468</v>
      </c>
      <c r="B315" s="1"/>
      <c r="C315" s="1" t="s">
        <v>932</v>
      </c>
      <c r="D315" s="1" t="s">
        <v>34</v>
      </c>
      <c r="E315" s="1"/>
      <c r="F315" s="1">
        <v>1</v>
      </c>
      <c r="G315" s="1">
        <v>1</v>
      </c>
      <c r="H31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15" s="1"/>
      <c r="J315" s="1">
        <f>IF(ISBLANK(Table13[[#This Row],[Scale]]),
IF(Table13[[#This Row],[FIMS Scale]]="","",Table13[[#This Row],[FIMS Scale]]),
IF(Table13[[#This Row],[FIMS Scale]]="",1/Table13[[#This Row],[Scale]],Table13[[#This Row],[FIMS Scale]]/Table13[[#This Row],[Scale]]))</f>
        <v>1</v>
      </c>
      <c r="K315" s="7">
        <f>IF(Table13[[#This Row],[Address Original]]&gt;0,Table13[[#This Row],[Address Original]]-40001,"")</f>
        <v>7178</v>
      </c>
      <c r="L315" s="1">
        <v>47179</v>
      </c>
      <c r="M315" s="1" t="s">
        <v>32</v>
      </c>
      <c r="N315" s="1"/>
      <c r="O315" s="1"/>
      <c r="P315" s="5" t="s">
        <v>2241</v>
      </c>
      <c r="Q315" s="15"/>
      <c r="R315" s="15"/>
      <c r="S315" s="15"/>
      <c r="T315" s="15"/>
      <c r="U315" s="15"/>
      <c r="V315" s="15"/>
      <c r="W315" s="15"/>
      <c r="X315" s="15"/>
      <c r="Y315" s="15"/>
      <c r="Z315" s="5"/>
      <c r="AA315" s="12"/>
      <c r="AB315" s="7" t="s">
        <v>2584</v>
      </c>
      <c r="AC315" s="5" t="s">
        <v>953</v>
      </c>
      <c r="AD315" s="1" t="s">
        <v>31</v>
      </c>
      <c r="AE315" s="1"/>
      <c r="AF315" s="1"/>
      <c r="AG315" s="1"/>
      <c r="AH315" s="1"/>
      <c r="AI315" s="1"/>
      <c r="AJ315" s="1"/>
      <c r="AK315"/>
      <c r="AL315"/>
    </row>
    <row r="316" spans="1:38" customFormat="1" ht="35.4" customHeight="1" thickBot="1" x14ac:dyDescent="0.4">
      <c r="A316" s="17" t="s">
        <v>1908</v>
      </c>
      <c r="B316" s="17"/>
      <c r="C316" s="17"/>
      <c r="D316" s="17"/>
      <c r="E316" s="17"/>
      <c r="F316" s="17"/>
      <c r="G316" s="17"/>
      <c r="H316"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316" s="18"/>
      <c r="J316" s="17" t="str">
        <f>IF(ISBLANK(Table13[[#This Row],[Scale]]),
IF(Table13[[#This Row],[FIMS Scale]]="","",Table13[[#This Row],[FIMS Scale]]),
IF(Table13[[#This Row],[FIMS Scale]]="",1/Table13[[#This Row],[Scale]],Table13[[#This Row],[FIMS Scale]]/Table13[[#This Row],[Scale]]))</f>
        <v/>
      </c>
      <c r="K316" s="17" t="str">
        <f>IF(Table13[[#This Row],[Address Original]]&gt;0,Table13[[#This Row],[Address Original]]-40001,"")</f>
        <v/>
      </c>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row>
    <row r="317" spans="1:38" ht="14.25" customHeight="1" thickTop="1" x14ac:dyDescent="0.3">
      <c r="A317" s="1" t="s">
        <v>471</v>
      </c>
      <c r="C317" s="1" t="s">
        <v>470</v>
      </c>
      <c r="D317" s="1" t="s">
        <v>34</v>
      </c>
      <c r="F317" s="1">
        <v>1</v>
      </c>
      <c r="G317" s="1">
        <v>1</v>
      </c>
      <c r="H31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17" s="1">
        <f>IF(ISBLANK(Table13[[#This Row],[Scale]]),
IF(Table13[[#This Row],[FIMS Scale]]="","",Table13[[#This Row],[FIMS Scale]]),
IF(Table13[[#This Row],[FIMS Scale]]="",1/Table13[[#This Row],[Scale]],Table13[[#This Row],[FIMS Scale]]/Table13[[#This Row],[Scale]]))</f>
        <v>1</v>
      </c>
      <c r="K317" s="7">
        <f>IF(Table13[[#This Row],[Address Original]]&gt;0,Table13[[#This Row],[Address Original]]-40001,"")</f>
        <v>649</v>
      </c>
      <c r="L317" s="1">
        <v>40650</v>
      </c>
      <c r="M317" s="1" t="s">
        <v>32</v>
      </c>
      <c r="O317" s="1"/>
      <c r="P317" s="5" t="s">
        <v>2242</v>
      </c>
      <c r="Y317" s="15"/>
      <c r="Z317" s="5"/>
      <c r="AA317" s="12"/>
      <c r="AB317" s="7" t="s">
        <v>2584</v>
      </c>
      <c r="AC317" s="5" t="s">
        <v>954</v>
      </c>
      <c r="AD317" s="1" t="s">
        <v>31</v>
      </c>
      <c r="AL317"/>
    </row>
    <row r="318" spans="1:38" ht="14.25" customHeight="1" x14ac:dyDescent="0.3">
      <c r="A318" s="1" t="s">
        <v>472</v>
      </c>
      <c r="C318" s="1" t="s">
        <v>473</v>
      </c>
      <c r="D318" s="1" t="s">
        <v>34</v>
      </c>
      <c r="F318" s="1">
        <v>1</v>
      </c>
      <c r="G318" s="1">
        <v>1</v>
      </c>
      <c r="H31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18" s="1">
        <f>IF(ISBLANK(Table13[[#This Row],[Scale]]),
IF(Table13[[#This Row],[FIMS Scale]]="","",Table13[[#This Row],[FIMS Scale]]),
IF(Table13[[#This Row],[FIMS Scale]]="",1/Table13[[#This Row],[Scale]],Table13[[#This Row],[FIMS Scale]]/Table13[[#This Row],[Scale]]))</f>
        <v>1</v>
      </c>
      <c r="K318" s="7">
        <f>IF(Table13[[#This Row],[Address Original]]&gt;0,Table13[[#This Row],[Address Original]]-40001,"")</f>
        <v>650</v>
      </c>
      <c r="L318" s="1">
        <v>40651</v>
      </c>
      <c r="M318" s="1" t="s">
        <v>32</v>
      </c>
      <c r="O318" s="1"/>
      <c r="P318" s="5" t="s">
        <v>2243</v>
      </c>
      <c r="Y318" s="15"/>
      <c r="Z318" s="5"/>
      <c r="AA318" s="12"/>
      <c r="AB318" s="7" t="s">
        <v>2584</v>
      </c>
      <c r="AC318" s="5" t="s">
        <v>955</v>
      </c>
      <c r="AD318" s="1" t="s">
        <v>31</v>
      </c>
      <c r="AL318"/>
    </row>
    <row r="319" spans="1:38" s="7" customFormat="1" ht="15" customHeight="1" x14ac:dyDescent="0.3">
      <c r="A319" s="1" t="s">
        <v>474</v>
      </c>
      <c r="B319" s="1"/>
      <c r="C319" s="1" t="s">
        <v>475</v>
      </c>
      <c r="D319" s="1" t="s">
        <v>34</v>
      </c>
      <c r="E319" s="1"/>
      <c r="F319" s="1">
        <v>1</v>
      </c>
      <c r="G319" s="1">
        <v>1</v>
      </c>
      <c r="H31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19" s="1"/>
      <c r="J319" s="1">
        <f>IF(ISBLANK(Table13[[#This Row],[Scale]]),
IF(Table13[[#This Row],[FIMS Scale]]="","",Table13[[#This Row],[FIMS Scale]]),
IF(Table13[[#This Row],[FIMS Scale]]="",1/Table13[[#This Row],[Scale]],Table13[[#This Row],[FIMS Scale]]/Table13[[#This Row],[Scale]]))</f>
        <v>1</v>
      </c>
      <c r="K319" s="7">
        <f>IF(Table13[[#This Row],[Address Original]]&gt;0,Table13[[#This Row],[Address Original]]-40001,"")</f>
        <v>648</v>
      </c>
      <c r="L319" s="1">
        <v>40649</v>
      </c>
      <c r="M319" s="1" t="s">
        <v>32</v>
      </c>
      <c r="N319" s="1"/>
      <c r="O319" s="1"/>
      <c r="P319" s="5" t="s">
        <v>2244</v>
      </c>
      <c r="Q319" s="15"/>
      <c r="R319" s="15"/>
      <c r="S319" s="15"/>
      <c r="T319" s="15"/>
      <c r="U319" s="15"/>
      <c r="V319" s="15"/>
      <c r="W319" s="15"/>
      <c r="X319" s="15"/>
      <c r="Y319" s="15"/>
      <c r="Z319" s="5"/>
      <c r="AA319" s="12"/>
      <c r="AB319" s="7" t="s">
        <v>2584</v>
      </c>
      <c r="AC319" s="5" t="s">
        <v>956</v>
      </c>
      <c r="AD319" s="1" t="s">
        <v>31</v>
      </c>
      <c r="AE319" s="1"/>
      <c r="AF319" s="1"/>
      <c r="AG319" s="1"/>
      <c r="AH319" s="1"/>
      <c r="AI319" s="1"/>
      <c r="AJ319" s="1"/>
      <c r="AK319"/>
      <c r="AL319"/>
    </row>
    <row r="320" spans="1:38" customFormat="1" ht="29.4" customHeight="1" thickBot="1" x14ac:dyDescent="0.4">
      <c r="A320" s="17" t="s">
        <v>1907</v>
      </c>
      <c r="B320" s="17"/>
      <c r="C320" s="17"/>
      <c r="D320" s="17"/>
      <c r="E320" s="17"/>
      <c r="F320" s="17"/>
      <c r="G320" s="17"/>
      <c r="H320"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320" s="18"/>
      <c r="J320" s="17" t="str">
        <f>IF(ISBLANK(Table13[[#This Row],[Scale]]),
IF(Table13[[#This Row],[FIMS Scale]]="","",Table13[[#This Row],[FIMS Scale]]),
IF(Table13[[#This Row],[FIMS Scale]]="",1/Table13[[#This Row],[Scale]],Table13[[#This Row],[FIMS Scale]]/Table13[[#This Row],[Scale]]))</f>
        <v/>
      </c>
      <c r="K320" s="17" t="str">
        <f>IF(Table13[[#This Row],[Address Original]]&gt;0,Table13[[#This Row],[Address Original]]-40001,"")</f>
        <v/>
      </c>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row>
    <row r="321" spans="1:38" ht="15" customHeight="1" thickTop="1" x14ac:dyDescent="0.3">
      <c r="A321" s="1" t="s">
        <v>957</v>
      </c>
      <c r="C321" s="1" t="s">
        <v>958</v>
      </c>
      <c r="D321" s="1" t="s">
        <v>34</v>
      </c>
      <c r="F321" s="1">
        <v>1</v>
      </c>
      <c r="G321" s="1">
        <v>1</v>
      </c>
      <c r="H32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21" s="1">
        <f>IF(ISBLANK(Table13[[#This Row],[Scale]]),
IF(Table13[[#This Row],[FIMS Scale]]="","",Table13[[#This Row],[FIMS Scale]]),
IF(Table13[[#This Row],[FIMS Scale]]="",1/Table13[[#This Row],[Scale]],Table13[[#This Row],[FIMS Scale]]/Table13[[#This Row],[Scale]]))</f>
        <v>1</v>
      </c>
      <c r="K321" s="7">
        <f>IF(Table13[[#This Row],[Address Original]]&gt;0,Table13[[#This Row],[Address Original]]-40001,"")</f>
        <v>7050</v>
      </c>
      <c r="L321" s="1">
        <v>47051</v>
      </c>
      <c r="M321" s="1" t="s">
        <v>32</v>
      </c>
      <c r="O321" s="1"/>
      <c r="P321" s="5" t="s">
        <v>2245</v>
      </c>
      <c r="Q321" s="5"/>
      <c r="R321" s="5"/>
      <c r="S321" s="5"/>
      <c r="T321" s="5"/>
      <c r="U321" s="5"/>
      <c r="V321" s="5"/>
      <c r="W321" s="5"/>
      <c r="X321" s="5"/>
      <c r="Y321" s="5"/>
      <c r="Z321" s="5"/>
      <c r="AA321" s="12"/>
      <c r="AB321" s="7" t="s">
        <v>2584</v>
      </c>
      <c r="AC321" s="5" t="s">
        <v>961</v>
      </c>
      <c r="AD321" s="1" t="s">
        <v>31</v>
      </c>
      <c r="AL321"/>
    </row>
    <row r="322" spans="1:38" s="7" customFormat="1" ht="15.6" customHeight="1" x14ac:dyDescent="0.3">
      <c r="A322" s="1" t="s">
        <v>959</v>
      </c>
      <c r="B322" s="1"/>
      <c r="C322" s="1" t="s">
        <v>960</v>
      </c>
      <c r="D322" s="1" t="s">
        <v>34</v>
      </c>
      <c r="E322" s="1"/>
      <c r="F322" s="1">
        <v>1</v>
      </c>
      <c r="G322" s="1">
        <v>1</v>
      </c>
      <c r="H32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22" s="1"/>
      <c r="J322" s="1">
        <f>IF(ISBLANK(Table13[[#This Row],[Scale]]),
IF(Table13[[#This Row],[FIMS Scale]]="","",Table13[[#This Row],[FIMS Scale]]),
IF(Table13[[#This Row],[FIMS Scale]]="",1/Table13[[#This Row],[Scale]],Table13[[#This Row],[FIMS Scale]]/Table13[[#This Row],[Scale]]))</f>
        <v>1</v>
      </c>
      <c r="K322" s="7">
        <f>IF(Table13[[#This Row],[Address Original]]&gt;0,Table13[[#This Row],[Address Original]]-40001,"")</f>
        <v>7051</v>
      </c>
      <c r="L322" s="1">
        <v>47052</v>
      </c>
      <c r="M322" s="1" t="s">
        <v>32</v>
      </c>
      <c r="N322" s="1"/>
      <c r="O322" s="1"/>
      <c r="P322" s="5" t="s">
        <v>2246</v>
      </c>
      <c r="Q322" s="15"/>
      <c r="R322" s="15"/>
      <c r="S322" s="15"/>
      <c r="T322" s="15"/>
      <c r="U322" s="15"/>
      <c r="V322" s="15"/>
      <c r="W322" s="15"/>
      <c r="X322" s="15"/>
      <c r="Y322" s="15"/>
      <c r="Z322" s="5"/>
      <c r="AA322" s="12"/>
      <c r="AB322" s="7" t="s">
        <v>2584</v>
      </c>
      <c r="AC322" s="5" t="s">
        <v>962</v>
      </c>
      <c r="AD322" s="1" t="s">
        <v>31</v>
      </c>
      <c r="AE322" s="1"/>
      <c r="AF322" s="1"/>
      <c r="AG322" s="1"/>
      <c r="AH322" s="1"/>
      <c r="AI322" s="1"/>
      <c r="AJ322" s="1"/>
      <c r="AK322"/>
      <c r="AL322"/>
    </row>
    <row r="323" spans="1:38" s="24" customFormat="1" ht="25.2" customHeight="1" thickBot="1" x14ac:dyDescent="0.4">
      <c r="A323" s="22" t="s">
        <v>2587</v>
      </c>
      <c r="B323" s="22"/>
      <c r="C323" s="22"/>
      <c r="D323" s="22"/>
      <c r="E323" s="22"/>
      <c r="F323" s="22"/>
      <c r="G323" s="22"/>
      <c r="H323" s="22" t="str">
        <f>IF(OR(Table13[[#This Row],[Unit]]="W",Table13[[#This Row],[Unit]]="VAR",Table13[[#This Row],[Unit]]="VA",Table13[[#This Row],[Unit]]="Wh"),1000,
IF(OR(Table13[[#This Row],[Unit]]="MW",Table13[[#This Row],[Unit]]="MVAR",Table13[[#This Row],[Unit]]="MVA",Table13[[#This Row],[Unit]]="MWh",Table13[[#This Row],[Unit]]="kV"),0.001,
IF(OR(Table13[[#This Row],[Unit]]="mA",Table13[[#This Row],[Unit]]="mV"),1000,"")))</f>
        <v/>
      </c>
      <c r="I323" s="23"/>
      <c r="J323" s="22" t="str">
        <f>IF(ISBLANK(Table13[[#This Row],[Scale]]),
IF(Table13[[#This Row],[FIMS Scale]]="","",Table13[[#This Row],[FIMS Scale]]),
IF(Table13[[#This Row],[FIMS Scale]]="",1/Table13[[#This Row],[Scale]],Table13[[#This Row],[FIMS Scale]]/Table13[[#This Row],[Scale]]))</f>
        <v/>
      </c>
      <c r="K323" s="22"/>
      <c r="L323" s="22"/>
      <c r="M323" s="22"/>
      <c r="N323" s="22"/>
      <c r="O323" s="22"/>
      <c r="P323" s="22"/>
      <c r="Q323" s="22" t="s">
        <v>2588</v>
      </c>
      <c r="R323" s="22"/>
      <c r="S323" s="22"/>
      <c r="T323" s="22"/>
      <c r="U323" s="22"/>
      <c r="V323" s="22"/>
      <c r="W323" s="22">
        <v>200</v>
      </c>
      <c r="X323" s="22">
        <v>0</v>
      </c>
      <c r="Y323" s="22">
        <v>98</v>
      </c>
      <c r="Z323" s="22"/>
      <c r="AA323" s="22"/>
      <c r="AB323" s="22"/>
      <c r="AC323" s="22"/>
      <c r="AD323" s="22"/>
      <c r="AE323" s="22"/>
      <c r="AF323" s="22"/>
      <c r="AG323" s="22"/>
      <c r="AH323" s="22"/>
      <c r="AI323" s="22"/>
    </row>
    <row r="324" spans="1:38" ht="29.4" customHeight="1" thickTop="1" thickBot="1" x14ac:dyDescent="0.4">
      <c r="A324" s="17" t="s">
        <v>1918</v>
      </c>
      <c r="B324" s="17"/>
      <c r="C324" s="17"/>
      <c r="D324" s="17"/>
      <c r="E324" s="17"/>
      <c r="F324" s="17"/>
      <c r="G324" s="17"/>
      <c r="H324"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324" s="18"/>
      <c r="J324" s="17" t="str">
        <f>IF(ISBLANK(Table13[[#This Row],[Scale]]),
IF(Table13[[#This Row],[FIMS Scale]]="","",Table13[[#This Row],[FIMS Scale]]),
IF(Table13[[#This Row],[FIMS Scale]]="",1/Table13[[#This Row],[Scale]],Table13[[#This Row],[FIMS Scale]]/Table13[[#This Row],[Scale]]))</f>
        <v/>
      </c>
      <c r="K324" s="17" t="str">
        <f>IF(Table13[[#This Row],[Address Original]]&gt;0,Table13[[#This Row],[Address Original]]-40001,"")</f>
        <v/>
      </c>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c r="AL324"/>
    </row>
    <row r="325" spans="1:38" ht="15" customHeight="1" thickTop="1" x14ac:dyDescent="0.3">
      <c r="A325" s="1" t="s">
        <v>1098</v>
      </c>
      <c r="C325" s="1" t="s">
        <v>1020</v>
      </c>
      <c r="D325" s="1" t="s">
        <v>30</v>
      </c>
      <c r="F325" s="1">
        <v>1</v>
      </c>
      <c r="G325" s="1">
        <v>1</v>
      </c>
      <c r="H32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25" s="1">
        <f>IF(ISBLANK(Table13[[#This Row],[Scale]]),
IF(Table13[[#This Row],[FIMS Scale]]="","",Table13[[#This Row],[FIMS Scale]]),
IF(Table13[[#This Row],[FIMS Scale]]="",1/Table13[[#This Row],[Scale]],Table13[[#This Row],[FIMS Scale]]/Table13[[#This Row],[Scale]]))</f>
        <v>1</v>
      </c>
      <c r="K325" s="7">
        <f>IF(Table13[[#This Row],[Address Original]]&gt;0,Table13[[#This Row],[Address Original]]-40001,"")</f>
        <v>1000</v>
      </c>
      <c r="L325" s="1">
        <v>41001</v>
      </c>
      <c r="M325" s="1" t="s">
        <v>32</v>
      </c>
      <c r="O325" s="1"/>
      <c r="P325" s="5" t="s">
        <v>2247</v>
      </c>
      <c r="Q325" s="5"/>
      <c r="R325" s="5"/>
      <c r="S325" s="5"/>
      <c r="T325" s="5"/>
      <c r="U325" s="5"/>
      <c r="V325" s="5"/>
      <c r="W325" s="5"/>
      <c r="X325" s="5"/>
      <c r="Y325" s="5"/>
      <c r="Z325" s="5"/>
      <c r="AA325" s="5"/>
      <c r="AB325" s="7" t="s">
        <v>2585</v>
      </c>
      <c r="AC325" s="5" t="s">
        <v>1104</v>
      </c>
      <c r="AD325" s="1" t="s">
        <v>31</v>
      </c>
      <c r="AE325" s="1" t="s">
        <v>1021</v>
      </c>
      <c r="AL325"/>
    </row>
    <row r="326" spans="1:38" ht="15" customHeight="1" x14ac:dyDescent="0.3">
      <c r="A326" s="1" t="s">
        <v>1099</v>
      </c>
      <c r="C326" s="1" t="s">
        <v>1022</v>
      </c>
      <c r="D326" s="1" t="s">
        <v>30</v>
      </c>
      <c r="F326" s="1">
        <v>1</v>
      </c>
      <c r="G326" s="1">
        <v>1</v>
      </c>
      <c r="H32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26" s="1">
        <f>IF(ISBLANK(Table13[[#This Row],[Scale]]),
IF(Table13[[#This Row],[FIMS Scale]]="","",Table13[[#This Row],[FIMS Scale]]),
IF(Table13[[#This Row],[FIMS Scale]]="",1/Table13[[#This Row],[Scale]],Table13[[#This Row],[FIMS Scale]]/Table13[[#This Row],[Scale]]))</f>
        <v>1</v>
      </c>
      <c r="K326" s="7">
        <f>IF(Table13[[#This Row],[Address Original]]&gt;0,Table13[[#This Row],[Address Original]]-40001,"")</f>
        <v>1001</v>
      </c>
      <c r="L326" s="1">
        <v>41002</v>
      </c>
      <c r="M326" s="1" t="s">
        <v>32</v>
      </c>
      <c r="O326" s="1"/>
      <c r="P326" s="5" t="s">
        <v>2248</v>
      </c>
      <c r="Q326" s="5"/>
      <c r="R326" s="5"/>
      <c r="S326" s="5"/>
      <c r="T326" s="5"/>
      <c r="U326" s="5"/>
      <c r="V326" s="5"/>
      <c r="W326" s="5"/>
      <c r="X326" s="5"/>
      <c r="Y326" s="5"/>
      <c r="Z326" s="5"/>
      <c r="AA326" s="5"/>
      <c r="AB326" s="7" t="s">
        <v>2585</v>
      </c>
      <c r="AC326" s="5" t="s">
        <v>1105</v>
      </c>
      <c r="AD326" s="1" t="s">
        <v>31</v>
      </c>
      <c r="AE326" s="1" t="s">
        <v>1021</v>
      </c>
      <c r="AL326"/>
    </row>
    <row r="327" spans="1:38" ht="15" customHeight="1" x14ac:dyDescent="0.3">
      <c r="A327" s="1" t="s">
        <v>1100</v>
      </c>
      <c r="C327" s="1" t="s">
        <v>1023</v>
      </c>
      <c r="D327" s="1" t="s">
        <v>30</v>
      </c>
      <c r="F327" s="1">
        <v>1</v>
      </c>
      <c r="G327" s="1">
        <v>1</v>
      </c>
      <c r="H32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27" s="1">
        <f>IF(ISBLANK(Table13[[#This Row],[Scale]]),
IF(Table13[[#This Row],[FIMS Scale]]="","",Table13[[#This Row],[FIMS Scale]]),
IF(Table13[[#This Row],[FIMS Scale]]="",1/Table13[[#This Row],[Scale]],Table13[[#This Row],[FIMS Scale]]/Table13[[#This Row],[Scale]]))</f>
        <v>1</v>
      </c>
      <c r="K327" s="7">
        <f>IF(Table13[[#This Row],[Address Original]]&gt;0,Table13[[#This Row],[Address Original]]-40001,"")</f>
        <v>1002</v>
      </c>
      <c r="L327" s="1">
        <v>41003</v>
      </c>
      <c r="M327" s="1" t="s">
        <v>32</v>
      </c>
      <c r="O327" s="1"/>
      <c r="P327" s="5" t="s">
        <v>2249</v>
      </c>
      <c r="Q327" s="5"/>
      <c r="R327" s="5"/>
      <c r="S327" s="5"/>
      <c r="T327" s="5"/>
      <c r="U327" s="5"/>
      <c r="V327" s="5"/>
      <c r="W327" s="5"/>
      <c r="X327" s="5"/>
      <c r="Y327" s="5"/>
      <c r="Z327" s="5"/>
      <c r="AA327" s="5"/>
      <c r="AB327" s="7" t="s">
        <v>2585</v>
      </c>
      <c r="AC327" s="5" t="s">
        <v>1106</v>
      </c>
      <c r="AD327" s="1" t="s">
        <v>31</v>
      </c>
      <c r="AE327" s="1" t="s">
        <v>1021</v>
      </c>
      <c r="AL327"/>
    </row>
    <row r="328" spans="1:38" ht="15" customHeight="1" x14ac:dyDescent="0.3">
      <c r="A328" s="1" t="s">
        <v>1101</v>
      </c>
      <c r="C328" s="1" t="s">
        <v>1025</v>
      </c>
      <c r="D328" s="1" t="s">
        <v>30</v>
      </c>
      <c r="F328" s="1">
        <v>1</v>
      </c>
      <c r="G328" s="1">
        <v>1</v>
      </c>
      <c r="H32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28" s="1">
        <f>IF(ISBLANK(Table13[[#This Row],[Scale]]),
IF(Table13[[#This Row],[FIMS Scale]]="","",Table13[[#This Row],[FIMS Scale]]),
IF(Table13[[#This Row],[FIMS Scale]]="",1/Table13[[#This Row],[Scale]],Table13[[#This Row],[FIMS Scale]]/Table13[[#This Row],[Scale]]))</f>
        <v>1</v>
      </c>
      <c r="K328" s="7">
        <f>IF(Table13[[#This Row],[Address Original]]&gt;0,Table13[[#This Row],[Address Original]]-40001,"")</f>
        <v>1003</v>
      </c>
      <c r="L328" s="1">
        <v>41004</v>
      </c>
      <c r="M328" s="1" t="s">
        <v>33</v>
      </c>
      <c r="O328" s="1"/>
      <c r="P328" s="5" t="s">
        <v>2250</v>
      </c>
      <c r="Q328" s="5"/>
      <c r="R328" s="5"/>
      <c r="S328" s="5"/>
      <c r="T328" s="5"/>
      <c r="U328" s="5"/>
      <c r="V328" s="5"/>
      <c r="W328" s="5"/>
      <c r="X328" s="5"/>
      <c r="Y328" s="5"/>
      <c r="Z328" s="5"/>
      <c r="AA328" s="5"/>
      <c r="AB328" s="7" t="s">
        <v>2585</v>
      </c>
      <c r="AC328" s="5" t="s">
        <v>1110</v>
      </c>
      <c r="AD328" s="1" t="s">
        <v>31</v>
      </c>
      <c r="AE328" s="1" t="s">
        <v>1021</v>
      </c>
      <c r="AL328"/>
    </row>
    <row r="329" spans="1:38" ht="15" customHeight="1" x14ac:dyDescent="0.3">
      <c r="A329" s="1" t="s">
        <v>1102</v>
      </c>
      <c r="C329" s="1" t="s">
        <v>1026</v>
      </c>
      <c r="D329" s="1" t="s">
        <v>30</v>
      </c>
      <c r="F329" s="1">
        <v>1</v>
      </c>
      <c r="G329" s="1">
        <v>1</v>
      </c>
      <c r="H32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29" s="1">
        <f>IF(ISBLANK(Table13[[#This Row],[Scale]]),
IF(Table13[[#This Row],[FIMS Scale]]="","",Table13[[#This Row],[FIMS Scale]]),
IF(Table13[[#This Row],[FIMS Scale]]="",1/Table13[[#This Row],[Scale]],Table13[[#This Row],[FIMS Scale]]/Table13[[#This Row],[Scale]]))</f>
        <v>1</v>
      </c>
      <c r="K329" s="7">
        <f>IF(Table13[[#This Row],[Address Original]]&gt;0,Table13[[#This Row],[Address Original]]-40001,"")</f>
        <v>1004</v>
      </c>
      <c r="L329" s="1">
        <v>41005</v>
      </c>
      <c r="M329" s="1" t="s">
        <v>33</v>
      </c>
      <c r="O329" s="1"/>
      <c r="P329" s="5" t="s">
        <v>2251</v>
      </c>
      <c r="Q329" s="5"/>
      <c r="R329" s="5"/>
      <c r="S329" s="5"/>
      <c r="T329" s="5"/>
      <c r="U329" s="5"/>
      <c r="V329" s="5"/>
      <c r="W329" s="5"/>
      <c r="X329" s="5"/>
      <c r="Y329" s="5"/>
      <c r="Z329" s="5"/>
      <c r="AA329" s="5"/>
      <c r="AB329" s="7" t="s">
        <v>2585</v>
      </c>
      <c r="AC329" s="5" t="s">
        <v>1111</v>
      </c>
      <c r="AD329" s="1" t="s">
        <v>31</v>
      </c>
      <c r="AE329" s="1" t="s">
        <v>1021</v>
      </c>
      <c r="AL329"/>
    </row>
    <row r="330" spans="1:38" ht="15" customHeight="1" x14ac:dyDescent="0.3">
      <c r="A330" s="1" t="s">
        <v>1103</v>
      </c>
      <c r="C330" s="1" t="s">
        <v>1027</v>
      </c>
      <c r="D330" s="1" t="s">
        <v>30</v>
      </c>
      <c r="F330" s="1">
        <v>1</v>
      </c>
      <c r="G330" s="1">
        <v>1</v>
      </c>
      <c r="H33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30" s="1">
        <f>IF(ISBLANK(Table13[[#This Row],[Scale]]),
IF(Table13[[#This Row],[FIMS Scale]]="","",Table13[[#This Row],[FIMS Scale]]),
IF(Table13[[#This Row],[FIMS Scale]]="",1/Table13[[#This Row],[Scale]],Table13[[#This Row],[FIMS Scale]]/Table13[[#This Row],[Scale]]))</f>
        <v>1</v>
      </c>
      <c r="K330" s="7">
        <f>IF(Table13[[#This Row],[Address Original]]&gt;0,Table13[[#This Row],[Address Original]]-40001,"")</f>
        <v>1005</v>
      </c>
      <c r="L330" s="1">
        <v>41006</v>
      </c>
      <c r="M330" s="1" t="s">
        <v>33</v>
      </c>
      <c r="O330" s="1"/>
      <c r="P330" s="5" t="s">
        <v>2252</v>
      </c>
      <c r="Q330" s="5"/>
      <c r="R330" s="5"/>
      <c r="S330" s="5"/>
      <c r="T330" s="5"/>
      <c r="U330" s="5"/>
      <c r="V330" s="5"/>
      <c r="W330" s="5"/>
      <c r="X330" s="5"/>
      <c r="Y330" s="5"/>
      <c r="Z330" s="5"/>
      <c r="AA330" s="5"/>
      <c r="AB330" s="7" t="s">
        <v>2585</v>
      </c>
      <c r="AC330" s="5" t="s">
        <v>1112</v>
      </c>
      <c r="AD330" s="1" t="s">
        <v>31</v>
      </c>
      <c r="AE330" s="1" t="s">
        <v>1021</v>
      </c>
      <c r="AL330"/>
    </row>
    <row r="331" spans="1:38" ht="15" customHeight="1" x14ac:dyDescent="0.3">
      <c r="A331" s="1" t="s">
        <v>1018</v>
      </c>
      <c r="C331" s="1" t="s">
        <v>1028</v>
      </c>
      <c r="D331" s="1" t="s">
        <v>30</v>
      </c>
      <c r="F331" s="1">
        <v>1</v>
      </c>
      <c r="H33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31" s="1" t="str">
        <f>IF(ISBLANK(Table13[[#This Row],[Scale]]),
IF(Table13[[#This Row],[FIMS Scale]]="","",Table13[[#This Row],[FIMS Scale]]),
IF(Table13[[#This Row],[FIMS Scale]]="",1/Table13[[#This Row],[Scale]],Table13[[#This Row],[FIMS Scale]]/Table13[[#This Row],[Scale]]))</f>
        <v/>
      </c>
      <c r="K331" s="7">
        <f>IF(Table13[[#This Row],[Address Original]]&gt;0,Table13[[#This Row],[Address Original]]-40001,"")</f>
        <v>1007</v>
      </c>
      <c r="L331" s="1">
        <v>41008</v>
      </c>
      <c r="M331" s="1" t="s">
        <v>33</v>
      </c>
      <c r="O331" s="1"/>
      <c r="P331" s="5" t="s">
        <v>2253</v>
      </c>
      <c r="Q331" s="5"/>
      <c r="R331" s="5"/>
      <c r="S331" s="5"/>
      <c r="T331" s="5"/>
      <c r="U331" s="5"/>
      <c r="V331" s="5"/>
      <c r="W331" s="5"/>
      <c r="X331" s="5"/>
      <c r="Y331" s="5"/>
      <c r="Z331" s="5"/>
      <c r="AA331" s="5"/>
      <c r="AB331" s="7" t="s">
        <v>2585</v>
      </c>
      <c r="AC331" s="5" t="s">
        <v>1113</v>
      </c>
      <c r="AD331" s="1" t="s">
        <v>31</v>
      </c>
      <c r="AE331" s="1" t="s">
        <v>1024</v>
      </c>
      <c r="AL331"/>
    </row>
    <row r="332" spans="1:38" ht="15" customHeight="1" x14ac:dyDescent="0.3">
      <c r="A332" s="1" t="s">
        <v>1019</v>
      </c>
      <c r="C332" s="1" t="s">
        <v>1029</v>
      </c>
      <c r="D332" s="1" t="s">
        <v>30</v>
      </c>
      <c r="F332" s="1">
        <v>1</v>
      </c>
      <c r="H33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32" s="1" t="str">
        <f>IF(ISBLANK(Table13[[#This Row],[Scale]]),
IF(Table13[[#This Row],[FIMS Scale]]="","",Table13[[#This Row],[FIMS Scale]]),
IF(Table13[[#This Row],[FIMS Scale]]="",1/Table13[[#This Row],[Scale]],Table13[[#This Row],[FIMS Scale]]/Table13[[#This Row],[Scale]]))</f>
        <v/>
      </c>
      <c r="K332" s="7">
        <f>IF(Table13[[#This Row],[Address Original]]&gt;0,Table13[[#This Row],[Address Original]]-40001,"")</f>
        <v>1008</v>
      </c>
      <c r="L332" s="1">
        <v>41009</v>
      </c>
      <c r="M332" s="1" t="s">
        <v>33</v>
      </c>
      <c r="O332" s="1"/>
      <c r="P332" s="5" t="s">
        <v>2254</v>
      </c>
      <c r="Q332" s="5"/>
      <c r="R332" s="5"/>
      <c r="S332" s="5"/>
      <c r="T332" s="5"/>
      <c r="U332" s="5"/>
      <c r="V332" s="5"/>
      <c r="W332" s="5"/>
      <c r="X332" s="5"/>
      <c r="Y332" s="5"/>
      <c r="Z332" s="5"/>
      <c r="AA332" s="5"/>
      <c r="AB332" s="7" t="s">
        <v>2585</v>
      </c>
      <c r="AC332" s="5" t="s">
        <v>1114</v>
      </c>
      <c r="AD332" s="1" t="s">
        <v>31</v>
      </c>
      <c r="AE332" s="1" t="s">
        <v>1024</v>
      </c>
      <c r="AL332"/>
    </row>
    <row r="333" spans="1:38" ht="15" customHeight="1" x14ac:dyDescent="0.3">
      <c r="A333" s="1" t="s">
        <v>170</v>
      </c>
      <c r="C333" s="1" t="s">
        <v>1030</v>
      </c>
      <c r="D333" s="1" t="s">
        <v>30</v>
      </c>
      <c r="F333" s="1">
        <v>1</v>
      </c>
      <c r="H33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33" s="1" t="str">
        <f>IF(ISBLANK(Table13[[#This Row],[Scale]]),
IF(Table13[[#This Row],[FIMS Scale]]="","",Table13[[#This Row],[FIMS Scale]]),
IF(Table13[[#This Row],[FIMS Scale]]="",1/Table13[[#This Row],[Scale]],Table13[[#This Row],[FIMS Scale]]/Table13[[#This Row],[Scale]]))</f>
        <v/>
      </c>
      <c r="K333" s="7">
        <f>IF(Table13[[#This Row],[Address Original]]&gt;0,Table13[[#This Row],[Address Original]]-40001,"")</f>
        <v>1009</v>
      </c>
      <c r="L333" s="1">
        <v>41010</v>
      </c>
      <c r="M333" s="1" t="s">
        <v>33</v>
      </c>
      <c r="O333" s="1"/>
      <c r="P333" s="5" t="s">
        <v>2255</v>
      </c>
      <c r="Q333" s="5"/>
      <c r="R333" s="5"/>
      <c r="S333" s="5"/>
      <c r="T333" s="5"/>
      <c r="U333" s="5"/>
      <c r="V333" s="5"/>
      <c r="W333" s="5"/>
      <c r="X333" s="5"/>
      <c r="Y333" s="5"/>
      <c r="Z333" s="5"/>
      <c r="AA333" s="5"/>
      <c r="AB333" s="7" t="s">
        <v>2585</v>
      </c>
      <c r="AC333" s="5" t="s">
        <v>1115</v>
      </c>
      <c r="AD333" s="1" t="s">
        <v>31</v>
      </c>
      <c r="AE333" s="1" t="s">
        <v>1024</v>
      </c>
      <c r="AL333"/>
    </row>
    <row r="334" spans="1:38" ht="15" customHeight="1" x14ac:dyDescent="0.3">
      <c r="A334" s="1" t="s">
        <v>1032</v>
      </c>
      <c r="C334" s="1" t="s">
        <v>1031</v>
      </c>
      <c r="D334" s="1" t="s">
        <v>30</v>
      </c>
      <c r="F334" s="1">
        <v>1</v>
      </c>
      <c r="G334" s="1">
        <v>1000</v>
      </c>
      <c r="H33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34" s="1">
        <f>IF(ISBLANK(Table13[[#This Row],[Scale]]),
IF(Table13[[#This Row],[FIMS Scale]]="","",Table13[[#This Row],[FIMS Scale]]),
IF(Table13[[#This Row],[FIMS Scale]]="",1/Table13[[#This Row],[Scale]],Table13[[#This Row],[FIMS Scale]]/Table13[[#This Row],[Scale]]))</f>
        <v>1E-3</v>
      </c>
      <c r="K334" s="7">
        <f>IF(Table13[[#This Row],[Address Original]]&gt;0,Table13[[#This Row],[Address Original]]-40001,"")</f>
        <v>1010</v>
      </c>
      <c r="L334" s="1">
        <v>41011</v>
      </c>
      <c r="M334" s="1" t="s">
        <v>33</v>
      </c>
      <c r="O334" s="1"/>
      <c r="P334" s="5" t="s">
        <v>2256</v>
      </c>
      <c r="Q334" s="5"/>
      <c r="R334" s="5"/>
      <c r="S334" s="5"/>
      <c r="T334" s="5"/>
      <c r="U334" s="5"/>
      <c r="V334" s="5"/>
      <c r="W334" s="5"/>
      <c r="X334" s="5"/>
      <c r="Y334" s="5"/>
      <c r="Z334" s="5"/>
      <c r="AA334" s="5"/>
      <c r="AB334" s="7" t="s">
        <v>2585</v>
      </c>
      <c r="AC334" s="5" t="s">
        <v>1116</v>
      </c>
      <c r="AD334" s="1" t="s">
        <v>31</v>
      </c>
      <c r="AE334" s="1" t="s">
        <v>1033</v>
      </c>
      <c r="AL334"/>
    </row>
    <row r="335" spans="1:38" s="7" customFormat="1" ht="15" customHeight="1" x14ac:dyDescent="0.3">
      <c r="A335" s="1" t="s">
        <v>1035</v>
      </c>
      <c r="B335" s="1"/>
      <c r="C335" s="1" t="s">
        <v>1034</v>
      </c>
      <c r="D335" s="1" t="s">
        <v>30</v>
      </c>
      <c r="E335" s="1"/>
      <c r="F335" s="1">
        <v>1</v>
      </c>
      <c r="G335" s="1">
        <v>1000</v>
      </c>
      <c r="H33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35" s="1"/>
      <c r="J335" s="1">
        <f>IF(ISBLANK(Table13[[#This Row],[Scale]]),
IF(Table13[[#This Row],[FIMS Scale]]="","",Table13[[#This Row],[FIMS Scale]]),
IF(Table13[[#This Row],[FIMS Scale]]="",1/Table13[[#This Row],[Scale]],Table13[[#This Row],[FIMS Scale]]/Table13[[#This Row],[Scale]]))</f>
        <v>1E-3</v>
      </c>
      <c r="K335" s="7">
        <f>IF(Table13[[#This Row],[Address Original]]&gt;0,Table13[[#This Row],[Address Original]]-40001,"")</f>
        <v>1011</v>
      </c>
      <c r="L335" s="1">
        <v>41012</v>
      </c>
      <c r="M335" s="1" t="s">
        <v>32</v>
      </c>
      <c r="N335" s="1"/>
      <c r="O335" s="1"/>
      <c r="P335" s="5" t="s">
        <v>1919</v>
      </c>
      <c r="Q335" s="5"/>
      <c r="R335" s="5"/>
      <c r="S335" s="5"/>
      <c r="T335" s="5"/>
      <c r="U335" s="5"/>
      <c r="V335" s="5"/>
      <c r="W335" s="5"/>
      <c r="X335" s="5"/>
      <c r="Y335" s="5"/>
      <c r="Z335" s="5"/>
      <c r="AA335" s="5"/>
      <c r="AB335" s="7" t="s">
        <v>2585</v>
      </c>
      <c r="AC335" s="5" t="s">
        <v>1109</v>
      </c>
      <c r="AD335" s="1" t="s">
        <v>31</v>
      </c>
      <c r="AE335" s="1" t="s">
        <v>1036</v>
      </c>
      <c r="AF335" s="1"/>
      <c r="AG335" s="1"/>
      <c r="AH335" s="1"/>
      <c r="AI335" s="1"/>
      <c r="AJ335" s="1"/>
      <c r="AK335"/>
      <c r="AL335"/>
    </row>
    <row r="336" spans="1:38" customFormat="1" ht="18" customHeight="1" x14ac:dyDescent="0.3">
      <c r="A336" s="1" t="s">
        <v>1072</v>
      </c>
      <c r="B336" s="1"/>
      <c r="C336" s="1" t="s">
        <v>1037</v>
      </c>
      <c r="D336" s="1" t="s">
        <v>30</v>
      </c>
      <c r="E336" s="1"/>
      <c r="F336" s="1">
        <v>1</v>
      </c>
      <c r="G336" s="1"/>
      <c r="H33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36" s="1"/>
      <c r="J336" s="1" t="str">
        <f>IF(ISBLANK(Table13[[#This Row],[Scale]]),
IF(Table13[[#This Row],[FIMS Scale]]="","",Table13[[#This Row],[FIMS Scale]]),
IF(Table13[[#This Row],[FIMS Scale]]="",1/Table13[[#This Row],[Scale]],Table13[[#This Row],[FIMS Scale]]/Table13[[#This Row],[Scale]]))</f>
        <v/>
      </c>
      <c r="K336" s="7">
        <f>IF(Table13[[#This Row],[Address Original]]&gt;0,Table13[[#This Row],[Address Original]]-40001,"")</f>
        <v>1013</v>
      </c>
      <c r="L336" s="1">
        <v>41014</v>
      </c>
      <c r="M336" s="1" t="s">
        <v>32</v>
      </c>
      <c r="N336" s="1"/>
      <c r="O336" s="1"/>
      <c r="P336" s="5" t="s">
        <v>2257</v>
      </c>
      <c r="Q336" s="5"/>
      <c r="R336" s="5"/>
      <c r="S336" s="5"/>
      <c r="T336" s="5"/>
      <c r="U336" s="5"/>
      <c r="V336" s="5"/>
      <c r="W336" s="5"/>
      <c r="X336" s="5"/>
      <c r="Y336" s="5"/>
      <c r="Z336" s="5"/>
      <c r="AA336" s="5"/>
      <c r="AB336" s="7" t="s">
        <v>2585</v>
      </c>
      <c r="AC336" s="5" t="s">
        <v>1117</v>
      </c>
      <c r="AD336" s="1" t="s">
        <v>31</v>
      </c>
      <c r="AE336" s="1" t="s">
        <v>1024</v>
      </c>
      <c r="AF336" s="1"/>
      <c r="AG336" s="1"/>
      <c r="AH336" s="1"/>
      <c r="AI336" s="1"/>
      <c r="AJ336" s="1"/>
    </row>
    <row r="337" spans="1:38" customFormat="1" ht="18" customHeight="1" x14ac:dyDescent="0.3">
      <c r="A337" s="1" t="s">
        <v>2650</v>
      </c>
      <c r="B337" s="1"/>
      <c r="C337" s="1" t="s">
        <v>1020</v>
      </c>
      <c r="D337" s="1" t="s">
        <v>30</v>
      </c>
      <c r="E337" s="1"/>
      <c r="F337" s="1">
        <v>1</v>
      </c>
      <c r="G337" s="1"/>
      <c r="H33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37" s="1"/>
      <c r="J337" s="1" t="str">
        <f>IF(ISBLANK(Table13[[#This Row],[Scale]]),
IF(Table13[[#This Row],[FIMS Scale]]="","",Table13[[#This Row],[FIMS Scale]]),
IF(Table13[[#This Row],[FIMS Scale]]="",1/Table13[[#This Row],[Scale]],Table13[[#This Row],[FIMS Scale]]/Table13[[#This Row],[Scale]]))</f>
        <v/>
      </c>
      <c r="K337" s="7">
        <v>1020</v>
      </c>
      <c r="L337" s="1"/>
      <c r="M337" s="1" t="s">
        <v>32</v>
      </c>
      <c r="N337" s="1"/>
      <c r="O337" s="1"/>
      <c r="P337" s="5" t="s">
        <v>2651</v>
      </c>
      <c r="Q337" s="5"/>
      <c r="R337" s="5"/>
      <c r="S337" s="5"/>
      <c r="T337" s="5"/>
      <c r="U337" s="5"/>
      <c r="V337" s="5"/>
      <c r="W337" s="5"/>
      <c r="X337" s="5"/>
      <c r="Y337" s="5"/>
      <c r="Z337" s="5"/>
      <c r="AA337" s="5"/>
      <c r="AB337" s="7" t="s">
        <v>2585</v>
      </c>
      <c r="AC337" s="5" t="s">
        <v>2652</v>
      </c>
      <c r="AD337" s="1" t="s">
        <v>31</v>
      </c>
      <c r="AE337" s="1" t="s">
        <v>1024</v>
      </c>
      <c r="AF337" s="1"/>
      <c r="AG337" s="1"/>
      <c r="AH337" s="1"/>
      <c r="AI337" s="1"/>
      <c r="AJ337" s="1"/>
    </row>
    <row r="338" spans="1:38" customFormat="1" ht="18" customHeight="1" x14ac:dyDescent="0.3">
      <c r="A338" s="1" t="s">
        <v>2653</v>
      </c>
      <c r="B338" s="1"/>
      <c r="C338" s="1" t="s">
        <v>1022</v>
      </c>
      <c r="D338" s="1" t="s">
        <v>30</v>
      </c>
      <c r="E338" s="1"/>
      <c r="F338" s="1">
        <v>1</v>
      </c>
      <c r="G338" s="1"/>
      <c r="H33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38" s="1"/>
      <c r="J338" s="1" t="str">
        <f>IF(ISBLANK(Table13[[#This Row],[Scale]]),
IF(Table13[[#This Row],[FIMS Scale]]="","",Table13[[#This Row],[FIMS Scale]]),
IF(Table13[[#This Row],[FIMS Scale]]="",1/Table13[[#This Row],[Scale]],Table13[[#This Row],[FIMS Scale]]/Table13[[#This Row],[Scale]]))</f>
        <v/>
      </c>
      <c r="K338" s="7">
        <v>1021</v>
      </c>
      <c r="L338" s="1"/>
      <c r="M338" s="1" t="s">
        <v>32</v>
      </c>
      <c r="N338" s="1"/>
      <c r="O338" s="1"/>
      <c r="P338" s="5" t="s">
        <v>2654</v>
      </c>
      <c r="Q338" s="5"/>
      <c r="R338" s="5"/>
      <c r="S338" s="5"/>
      <c r="T338" s="5"/>
      <c r="U338" s="5"/>
      <c r="V338" s="5"/>
      <c r="W338" s="5"/>
      <c r="X338" s="5"/>
      <c r="Y338" s="5"/>
      <c r="Z338" s="5"/>
      <c r="AA338" s="5"/>
      <c r="AB338" s="7" t="s">
        <v>2585</v>
      </c>
      <c r="AC338" s="5" t="s">
        <v>2655</v>
      </c>
      <c r="AD338" s="1" t="s">
        <v>31</v>
      </c>
      <c r="AE338" s="1" t="s">
        <v>1024</v>
      </c>
      <c r="AF338" s="1"/>
      <c r="AG338" s="1"/>
      <c r="AH338" s="1"/>
      <c r="AI338" s="1"/>
      <c r="AJ338" s="1"/>
    </row>
    <row r="339" spans="1:38" customFormat="1" ht="18" customHeight="1" x14ac:dyDescent="0.3">
      <c r="A339" s="1" t="s">
        <v>2656</v>
      </c>
      <c r="B339" s="1"/>
      <c r="C339" s="1" t="s">
        <v>1022</v>
      </c>
      <c r="D339" s="1" t="s">
        <v>30</v>
      </c>
      <c r="E339" s="1"/>
      <c r="F339" s="1">
        <v>1</v>
      </c>
      <c r="G339" s="1"/>
      <c r="H33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39" s="1"/>
      <c r="J339" s="1" t="str">
        <f>IF(ISBLANK(Table13[[#This Row],[Scale]]),
IF(Table13[[#This Row],[FIMS Scale]]="","",Table13[[#This Row],[FIMS Scale]]),
IF(Table13[[#This Row],[FIMS Scale]]="",1/Table13[[#This Row],[Scale]],Table13[[#This Row],[FIMS Scale]]/Table13[[#This Row],[Scale]]))</f>
        <v/>
      </c>
      <c r="K339" s="7">
        <v>1022</v>
      </c>
      <c r="L339" s="1"/>
      <c r="M339" s="1" t="s">
        <v>32</v>
      </c>
      <c r="N339" s="1"/>
      <c r="O339" s="1"/>
      <c r="P339" s="5" t="s">
        <v>2657</v>
      </c>
      <c r="Q339" s="5"/>
      <c r="R339" s="5"/>
      <c r="S339" s="5"/>
      <c r="T339" s="5"/>
      <c r="U339" s="5"/>
      <c r="V339" s="5"/>
      <c r="W339" s="5"/>
      <c r="X339" s="5"/>
      <c r="Y339" s="5"/>
      <c r="Z339" s="5"/>
      <c r="AA339" s="5"/>
      <c r="AB339" s="7" t="s">
        <v>2585</v>
      </c>
      <c r="AC339" s="5" t="s">
        <v>2658</v>
      </c>
      <c r="AD339" s="1" t="s">
        <v>31</v>
      </c>
      <c r="AE339" s="1" t="s">
        <v>1024</v>
      </c>
      <c r="AF339" s="1"/>
      <c r="AG339" s="1"/>
      <c r="AH339" s="1"/>
      <c r="AI339" s="1"/>
      <c r="AJ339" s="1"/>
    </row>
    <row r="340" spans="1:38" ht="23.4" customHeight="1" thickBot="1" x14ac:dyDescent="0.4">
      <c r="A340" s="17" t="s">
        <v>1920</v>
      </c>
      <c r="B340" s="17"/>
      <c r="C340" s="17"/>
      <c r="D340" s="17"/>
      <c r="E340" s="17"/>
      <c r="F340" s="17"/>
      <c r="G340" s="17"/>
      <c r="H340"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340" s="18"/>
      <c r="J340" s="17" t="str">
        <f>IF(ISBLANK(Table13[[#This Row],[Scale]]),
IF(Table13[[#This Row],[FIMS Scale]]="","",Table13[[#This Row],[FIMS Scale]]),
IF(Table13[[#This Row],[FIMS Scale]]="",1/Table13[[#This Row],[Scale]],Table13[[#This Row],[FIMS Scale]]/Table13[[#This Row],[Scale]]))</f>
        <v/>
      </c>
      <c r="K340" s="17" t="str">
        <f>IF(Table13[[#This Row],[Address Original]]&gt;0,Table13[[#This Row],[Address Original]]-40001,"")</f>
        <v/>
      </c>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c r="AL340"/>
    </row>
    <row r="341" spans="1:38" ht="15" customHeight="1" thickTop="1" x14ac:dyDescent="0.3">
      <c r="A341" s="1" t="s">
        <v>1039</v>
      </c>
      <c r="C341" s="1" t="s">
        <v>1038</v>
      </c>
      <c r="D341" s="1" t="s">
        <v>30</v>
      </c>
      <c r="F341" s="1">
        <v>1</v>
      </c>
      <c r="H34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1" s="1" t="str">
        <f>IF(ISBLANK(Table13[[#This Row],[Scale]]),
IF(Table13[[#This Row],[FIMS Scale]]="","",Table13[[#This Row],[FIMS Scale]]),
IF(Table13[[#This Row],[FIMS Scale]]="",1/Table13[[#This Row],[Scale]],Table13[[#This Row],[FIMS Scale]]/Table13[[#This Row],[Scale]]))</f>
        <v/>
      </c>
      <c r="K341" s="7">
        <f>IF(Table13[[#This Row],[Address Original]]&gt;0,Table13[[#This Row],[Address Original]]-40001,"")</f>
        <v>7400</v>
      </c>
      <c r="L341" s="1">
        <v>47401</v>
      </c>
      <c r="M341" s="1" t="s">
        <v>32</v>
      </c>
      <c r="O341" s="1"/>
      <c r="P341" s="5" t="s">
        <v>2258</v>
      </c>
      <c r="Q341" s="5"/>
      <c r="R341" s="5"/>
      <c r="S341" s="5"/>
      <c r="T341" s="5"/>
      <c r="U341" s="5"/>
      <c r="V341" s="5"/>
      <c r="W341" s="5"/>
      <c r="X341" s="5"/>
      <c r="Y341" s="5"/>
      <c r="Z341" s="5"/>
      <c r="AA341" s="5"/>
      <c r="AB341" s="7" t="s">
        <v>2585</v>
      </c>
      <c r="AC341" s="5" t="s">
        <v>1118</v>
      </c>
      <c r="AD341" s="1" t="s">
        <v>31</v>
      </c>
      <c r="AE341" s="1" t="s">
        <v>1024</v>
      </c>
      <c r="AL341"/>
    </row>
    <row r="342" spans="1:38" ht="15" customHeight="1" x14ac:dyDescent="0.3">
      <c r="A342" s="1" t="s">
        <v>1041</v>
      </c>
      <c r="C342" s="1" t="s">
        <v>1040</v>
      </c>
      <c r="D342" s="1" t="s">
        <v>30</v>
      </c>
      <c r="F342" s="1">
        <v>1</v>
      </c>
      <c r="H34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2" s="1" t="str">
        <f>IF(ISBLANK(Table13[[#This Row],[Scale]]),
IF(Table13[[#This Row],[FIMS Scale]]="","",Table13[[#This Row],[FIMS Scale]]),
IF(Table13[[#This Row],[FIMS Scale]]="",1/Table13[[#This Row],[Scale]],Table13[[#This Row],[FIMS Scale]]/Table13[[#This Row],[Scale]]))</f>
        <v/>
      </c>
      <c r="K342" s="7">
        <f>IF(Table13[[#This Row],[Address Original]]&gt;0,Table13[[#This Row],[Address Original]]-40001,"")</f>
        <v>7401</v>
      </c>
      <c r="L342" s="1">
        <v>47402</v>
      </c>
      <c r="M342" s="1" t="s">
        <v>32</v>
      </c>
      <c r="O342" s="1"/>
      <c r="P342" s="5" t="s">
        <v>2259</v>
      </c>
      <c r="Q342" s="5"/>
      <c r="R342" s="5"/>
      <c r="S342" s="5"/>
      <c r="T342" s="5"/>
      <c r="U342" s="5"/>
      <c r="V342" s="5"/>
      <c r="W342" s="5"/>
      <c r="X342" s="5"/>
      <c r="Y342" s="5"/>
      <c r="Z342" s="5"/>
      <c r="AA342" s="5"/>
      <c r="AB342" s="7" t="s">
        <v>2585</v>
      </c>
      <c r="AC342" s="5" t="s">
        <v>1119</v>
      </c>
      <c r="AD342" s="1" t="s">
        <v>31</v>
      </c>
      <c r="AE342" s="1" t="s">
        <v>1024</v>
      </c>
      <c r="AL342"/>
    </row>
    <row r="343" spans="1:38" ht="15" customHeight="1" x14ac:dyDescent="0.3">
      <c r="A343" s="1" t="s">
        <v>1043</v>
      </c>
      <c r="C343" s="1" t="s">
        <v>1042</v>
      </c>
      <c r="D343" s="1" t="s">
        <v>30</v>
      </c>
      <c r="F343" s="1">
        <v>1</v>
      </c>
      <c r="H34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3" s="1" t="str">
        <f>IF(ISBLANK(Table13[[#This Row],[Scale]]),
IF(Table13[[#This Row],[FIMS Scale]]="","",Table13[[#This Row],[FIMS Scale]]),
IF(Table13[[#This Row],[FIMS Scale]]="",1/Table13[[#This Row],[Scale]],Table13[[#This Row],[FIMS Scale]]/Table13[[#This Row],[Scale]]))</f>
        <v/>
      </c>
      <c r="K343" s="7">
        <f>IF(Table13[[#This Row],[Address Original]]&gt;0,Table13[[#This Row],[Address Original]]-40001,"")</f>
        <v>7402</v>
      </c>
      <c r="L343" s="1">
        <v>47403</v>
      </c>
      <c r="M343" s="1" t="s">
        <v>32</v>
      </c>
      <c r="O343" s="1"/>
      <c r="P343" s="5" t="s">
        <v>2260</v>
      </c>
      <c r="Q343" s="5"/>
      <c r="R343" s="5"/>
      <c r="S343" s="5"/>
      <c r="T343" s="5"/>
      <c r="U343" s="5"/>
      <c r="V343" s="5"/>
      <c r="W343" s="5"/>
      <c r="X343" s="5"/>
      <c r="Y343" s="5"/>
      <c r="Z343" s="5"/>
      <c r="AA343" s="5"/>
      <c r="AB343" s="7" t="s">
        <v>2585</v>
      </c>
      <c r="AC343" s="5" t="s">
        <v>1120</v>
      </c>
      <c r="AD343" s="1" t="s">
        <v>31</v>
      </c>
      <c r="AE343" s="1" t="s">
        <v>1024</v>
      </c>
      <c r="AL343"/>
    </row>
    <row r="344" spans="1:38" ht="15" customHeight="1" x14ac:dyDescent="0.3">
      <c r="A344" s="1" t="s">
        <v>1045</v>
      </c>
      <c r="C344" s="1" t="s">
        <v>1044</v>
      </c>
      <c r="D344" s="1" t="s">
        <v>30</v>
      </c>
      <c r="F344" s="1">
        <v>1</v>
      </c>
      <c r="H34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4" s="1" t="str">
        <f>IF(ISBLANK(Table13[[#This Row],[Scale]]),
IF(Table13[[#This Row],[FIMS Scale]]="","",Table13[[#This Row],[FIMS Scale]]),
IF(Table13[[#This Row],[FIMS Scale]]="",1/Table13[[#This Row],[Scale]],Table13[[#This Row],[FIMS Scale]]/Table13[[#This Row],[Scale]]))</f>
        <v/>
      </c>
      <c r="K344" s="7">
        <f>IF(Table13[[#This Row],[Address Original]]&gt;0,Table13[[#This Row],[Address Original]]-40001,"")</f>
        <v>1052</v>
      </c>
      <c r="L344" s="1">
        <v>41053</v>
      </c>
      <c r="M344" s="1" t="s">
        <v>32</v>
      </c>
      <c r="O344" s="1"/>
      <c r="P344" s="5" t="s">
        <v>2261</v>
      </c>
      <c r="Q344" s="5"/>
      <c r="R344" s="5"/>
      <c r="S344" s="5"/>
      <c r="T344" s="5"/>
      <c r="U344" s="5"/>
      <c r="V344" s="5"/>
      <c r="W344" s="5"/>
      <c r="X344" s="5"/>
      <c r="Y344" s="5"/>
      <c r="Z344" s="5"/>
      <c r="AA344" s="5"/>
      <c r="AB344" s="7" t="s">
        <v>2585</v>
      </c>
      <c r="AC344" s="5" t="s">
        <v>1121</v>
      </c>
      <c r="AD344" s="1" t="s">
        <v>31</v>
      </c>
      <c r="AE344" s="1" t="s">
        <v>1024</v>
      </c>
      <c r="AL344"/>
    </row>
    <row r="345" spans="1:38" ht="15" customHeight="1" x14ac:dyDescent="0.3">
      <c r="A345" s="1" t="s">
        <v>1047</v>
      </c>
      <c r="C345" s="1" t="s">
        <v>1046</v>
      </c>
      <c r="D345" s="1" t="s">
        <v>30</v>
      </c>
      <c r="F345" s="1">
        <v>1</v>
      </c>
      <c r="G345" s="1">
        <v>10</v>
      </c>
      <c r="H34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5" s="1">
        <f>IF(ISBLANK(Table13[[#This Row],[Scale]]),
IF(Table13[[#This Row],[FIMS Scale]]="","",Table13[[#This Row],[FIMS Scale]]),
IF(Table13[[#This Row],[FIMS Scale]]="",1/Table13[[#This Row],[Scale]],Table13[[#This Row],[FIMS Scale]]/Table13[[#This Row],[Scale]]))</f>
        <v>0.1</v>
      </c>
      <c r="K345" s="7">
        <f>IF(Table13[[#This Row],[Address Original]]&gt;0,Table13[[#This Row],[Address Original]]-40001,"")</f>
        <v>7403</v>
      </c>
      <c r="L345" s="1">
        <v>47404</v>
      </c>
      <c r="M345" s="1" t="s">
        <v>32</v>
      </c>
      <c r="O345" s="1"/>
      <c r="P345" s="5" t="s">
        <v>2262</v>
      </c>
      <c r="Q345" s="5"/>
      <c r="R345" s="5"/>
      <c r="S345" s="5"/>
      <c r="T345" s="5"/>
      <c r="U345" s="5"/>
      <c r="V345" s="5"/>
      <c r="W345" s="5"/>
      <c r="X345" s="5"/>
      <c r="Y345" s="5"/>
      <c r="Z345" s="5"/>
      <c r="AA345" s="5"/>
      <c r="AB345" s="7" t="s">
        <v>2585</v>
      </c>
      <c r="AC345" s="5" t="s">
        <v>1122</v>
      </c>
      <c r="AD345" s="1" t="s">
        <v>31</v>
      </c>
      <c r="AE345" s="1" t="s">
        <v>1021</v>
      </c>
      <c r="AL345"/>
    </row>
    <row r="346" spans="1:38" ht="15" customHeight="1" x14ac:dyDescent="0.3">
      <c r="A346" s="1" t="s">
        <v>1049</v>
      </c>
      <c r="C346" s="1" t="s">
        <v>1048</v>
      </c>
      <c r="D346" s="1" t="s">
        <v>30</v>
      </c>
      <c r="F346" s="1">
        <v>1</v>
      </c>
      <c r="G346" s="1">
        <v>10</v>
      </c>
      <c r="H34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6" s="1">
        <f>IF(ISBLANK(Table13[[#This Row],[Scale]]),
IF(Table13[[#This Row],[FIMS Scale]]="","",Table13[[#This Row],[FIMS Scale]]),
IF(Table13[[#This Row],[FIMS Scale]]="",1/Table13[[#This Row],[Scale]],Table13[[#This Row],[FIMS Scale]]/Table13[[#This Row],[Scale]]))</f>
        <v>0.1</v>
      </c>
      <c r="K346" s="7">
        <f>IF(Table13[[#This Row],[Address Original]]&gt;0,Table13[[#This Row],[Address Original]]-40001,"")</f>
        <v>7404</v>
      </c>
      <c r="L346" s="1">
        <v>47405</v>
      </c>
      <c r="M346" s="1" t="s">
        <v>32</v>
      </c>
      <c r="O346" s="1"/>
      <c r="P346" s="5" t="s">
        <v>2263</v>
      </c>
      <c r="Q346" s="5"/>
      <c r="R346" s="5"/>
      <c r="S346" s="5"/>
      <c r="T346" s="5"/>
      <c r="U346" s="5"/>
      <c r="V346" s="5"/>
      <c r="W346" s="5"/>
      <c r="X346" s="5"/>
      <c r="Y346" s="5"/>
      <c r="Z346" s="5"/>
      <c r="AA346" s="5"/>
      <c r="AB346" s="7" t="s">
        <v>2585</v>
      </c>
      <c r="AC346" s="5" t="s">
        <v>1123</v>
      </c>
      <c r="AD346" s="1" t="s">
        <v>31</v>
      </c>
      <c r="AE346" s="1" t="s">
        <v>1021</v>
      </c>
      <c r="AL346"/>
    </row>
    <row r="347" spans="1:38" ht="15" customHeight="1" x14ac:dyDescent="0.3">
      <c r="A347" s="1" t="s">
        <v>1051</v>
      </c>
      <c r="C347" s="1" t="s">
        <v>1050</v>
      </c>
      <c r="D347" s="1" t="s">
        <v>30</v>
      </c>
      <c r="F347" s="1">
        <v>1</v>
      </c>
      <c r="G347" s="1">
        <v>10</v>
      </c>
      <c r="H34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7" s="1">
        <f>IF(ISBLANK(Table13[[#This Row],[Scale]]),
IF(Table13[[#This Row],[FIMS Scale]]="","",Table13[[#This Row],[FIMS Scale]]),
IF(Table13[[#This Row],[FIMS Scale]]="",1/Table13[[#This Row],[Scale]],Table13[[#This Row],[FIMS Scale]]/Table13[[#This Row],[Scale]]))</f>
        <v>0.1</v>
      </c>
      <c r="K347" s="7">
        <f>IF(Table13[[#This Row],[Address Original]]&gt;0,Table13[[#This Row],[Address Original]]-40001,"")</f>
        <v>7405</v>
      </c>
      <c r="L347" s="1">
        <v>47406</v>
      </c>
      <c r="M347" s="1" t="s">
        <v>32</v>
      </c>
      <c r="O347" s="1"/>
      <c r="P347" s="5" t="s">
        <v>2264</v>
      </c>
      <c r="Q347" s="5"/>
      <c r="R347" s="5"/>
      <c r="S347" s="5"/>
      <c r="T347" s="5"/>
      <c r="U347" s="5"/>
      <c r="V347" s="5"/>
      <c r="W347" s="5"/>
      <c r="X347" s="5"/>
      <c r="Y347" s="5"/>
      <c r="Z347" s="5"/>
      <c r="AA347" s="5"/>
      <c r="AB347" s="7" t="s">
        <v>2585</v>
      </c>
      <c r="AC347" s="5" t="s">
        <v>1124</v>
      </c>
      <c r="AD347" s="1" t="s">
        <v>31</v>
      </c>
      <c r="AE347" s="1" t="s">
        <v>1021</v>
      </c>
      <c r="AL347"/>
    </row>
    <row r="348" spans="1:38" ht="15" customHeight="1" x14ac:dyDescent="0.3">
      <c r="A348" s="1" t="s">
        <v>1053</v>
      </c>
      <c r="C348" s="1" t="s">
        <v>1052</v>
      </c>
      <c r="D348" s="1" t="s">
        <v>30</v>
      </c>
      <c r="F348" s="1">
        <v>1</v>
      </c>
      <c r="H34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8" s="1" t="str">
        <f>IF(ISBLANK(Table13[[#This Row],[Scale]]),
IF(Table13[[#This Row],[FIMS Scale]]="","",Table13[[#This Row],[FIMS Scale]]),
IF(Table13[[#This Row],[FIMS Scale]]="",1/Table13[[#This Row],[Scale]],Table13[[#This Row],[FIMS Scale]]/Table13[[#This Row],[Scale]]))</f>
        <v/>
      </c>
      <c r="K348" s="7">
        <f>IF(Table13[[#This Row],[Address Original]]&gt;0,Table13[[#This Row],[Address Original]]-40001,"")</f>
        <v>1060</v>
      </c>
      <c r="L348" s="1">
        <v>41061</v>
      </c>
      <c r="M348" s="1" t="s">
        <v>33</v>
      </c>
      <c r="O348" s="1"/>
      <c r="P348" s="5" t="s">
        <v>2265</v>
      </c>
      <c r="Q348" s="5"/>
      <c r="R348" s="5"/>
      <c r="S348" s="5"/>
      <c r="T348" s="5"/>
      <c r="U348" s="5"/>
      <c r="V348" s="5"/>
      <c r="W348" s="5"/>
      <c r="X348" s="5"/>
      <c r="Y348" s="5"/>
      <c r="Z348" s="5"/>
      <c r="AA348" s="5"/>
      <c r="AB348" s="7" t="s">
        <v>2585</v>
      </c>
      <c r="AC348" s="5" t="s">
        <v>1125</v>
      </c>
      <c r="AD348" s="1" t="s">
        <v>31</v>
      </c>
      <c r="AE348" s="1" t="s">
        <v>1024</v>
      </c>
      <c r="AL348"/>
    </row>
    <row r="349" spans="1:38" ht="15" customHeight="1" x14ac:dyDescent="0.3">
      <c r="A349" s="1" t="s">
        <v>1055</v>
      </c>
      <c r="C349" s="1" t="s">
        <v>1054</v>
      </c>
      <c r="D349" s="1" t="s">
        <v>30</v>
      </c>
      <c r="F349" s="1">
        <v>1</v>
      </c>
      <c r="H34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9" s="1" t="str">
        <f>IF(ISBLANK(Table13[[#This Row],[Scale]]),
IF(Table13[[#This Row],[FIMS Scale]]="","",Table13[[#This Row],[FIMS Scale]]),
IF(Table13[[#This Row],[FIMS Scale]]="",1/Table13[[#This Row],[Scale]],Table13[[#This Row],[FIMS Scale]]/Table13[[#This Row],[Scale]]))</f>
        <v/>
      </c>
      <c r="K349" s="7">
        <f>IF(Table13[[#This Row],[Address Original]]&gt;0,Table13[[#This Row],[Address Original]]-40001,"")</f>
        <v>7406</v>
      </c>
      <c r="L349" s="1">
        <v>47407</v>
      </c>
      <c r="M349" s="1" t="s">
        <v>32</v>
      </c>
      <c r="O349" s="1"/>
      <c r="P349" s="5" t="s">
        <v>2266</v>
      </c>
      <c r="Q349" s="5"/>
      <c r="R349" s="5"/>
      <c r="S349" s="5"/>
      <c r="T349" s="5"/>
      <c r="U349" s="5"/>
      <c r="V349" s="5"/>
      <c r="W349" s="5"/>
      <c r="X349" s="5"/>
      <c r="Y349" s="5"/>
      <c r="Z349" s="5"/>
      <c r="AA349" s="5"/>
      <c r="AB349" s="7" t="s">
        <v>2585</v>
      </c>
      <c r="AC349" s="5" t="s">
        <v>1126</v>
      </c>
      <c r="AD349" s="1" t="s">
        <v>31</v>
      </c>
      <c r="AE349" s="1" t="s">
        <v>1024</v>
      </c>
      <c r="AL349"/>
    </row>
    <row r="350" spans="1:38" ht="15" customHeight="1" x14ac:dyDescent="0.3">
      <c r="A350" s="1" t="s">
        <v>1057</v>
      </c>
      <c r="C350" s="1" t="s">
        <v>1056</v>
      </c>
      <c r="D350" s="1" t="s">
        <v>30</v>
      </c>
      <c r="F350" s="1">
        <v>1</v>
      </c>
      <c r="H35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50" s="1" t="str">
        <f>IF(ISBLANK(Table13[[#This Row],[Scale]]),
IF(Table13[[#This Row],[FIMS Scale]]="","",Table13[[#This Row],[FIMS Scale]]),
IF(Table13[[#This Row],[FIMS Scale]]="",1/Table13[[#This Row],[Scale]],Table13[[#This Row],[FIMS Scale]]/Table13[[#This Row],[Scale]]))</f>
        <v/>
      </c>
      <c r="K350" s="7">
        <f>IF(Table13[[#This Row],[Address Original]]&gt;0,Table13[[#This Row],[Address Original]]-40001,"")</f>
        <v>7407</v>
      </c>
      <c r="L350" s="1">
        <v>47408</v>
      </c>
      <c r="M350" s="1" t="s">
        <v>32</v>
      </c>
      <c r="O350" s="1"/>
      <c r="P350" s="5" t="s">
        <v>2267</v>
      </c>
      <c r="Q350" s="5"/>
      <c r="R350" s="5"/>
      <c r="S350" s="5"/>
      <c r="T350" s="5"/>
      <c r="U350" s="5"/>
      <c r="V350" s="5"/>
      <c r="W350" s="5"/>
      <c r="X350" s="5"/>
      <c r="Y350" s="5"/>
      <c r="Z350" s="5"/>
      <c r="AA350" s="5"/>
      <c r="AB350" s="7" t="s">
        <v>2585</v>
      </c>
      <c r="AC350" s="5" t="s">
        <v>1127</v>
      </c>
      <c r="AD350" s="1" t="s">
        <v>31</v>
      </c>
      <c r="AE350" s="1" t="s">
        <v>1024</v>
      </c>
      <c r="AL350"/>
    </row>
    <row r="351" spans="1:38" ht="15" customHeight="1" x14ac:dyDescent="0.3">
      <c r="A351" s="1" t="s">
        <v>1059</v>
      </c>
      <c r="C351" s="1" t="s">
        <v>1058</v>
      </c>
      <c r="D351" s="1" t="s">
        <v>30</v>
      </c>
      <c r="F351" s="1">
        <v>1</v>
      </c>
      <c r="H35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51" s="1" t="str">
        <f>IF(ISBLANK(Table13[[#This Row],[Scale]]),
IF(Table13[[#This Row],[FIMS Scale]]="","",Table13[[#This Row],[FIMS Scale]]),
IF(Table13[[#This Row],[FIMS Scale]]="",1/Table13[[#This Row],[Scale]],Table13[[#This Row],[FIMS Scale]]/Table13[[#This Row],[Scale]]))</f>
        <v/>
      </c>
      <c r="K351" s="7">
        <f>IF(Table13[[#This Row],[Address Original]]&gt;0,Table13[[#This Row],[Address Original]]-40001,"")</f>
        <v>7408</v>
      </c>
      <c r="L351" s="1">
        <v>47409</v>
      </c>
      <c r="M351" s="1" t="s">
        <v>32</v>
      </c>
      <c r="O351" s="1"/>
      <c r="P351" s="5" t="s">
        <v>2268</v>
      </c>
      <c r="Q351" s="5"/>
      <c r="R351" s="5"/>
      <c r="S351" s="5"/>
      <c r="T351" s="5"/>
      <c r="U351" s="5"/>
      <c r="V351" s="5"/>
      <c r="W351" s="5"/>
      <c r="X351" s="5"/>
      <c r="Y351" s="5"/>
      <c r="Z351" s="5"/>
      <c r="AA351" s="5"/>
      <c r="AB351" s="7" t="s">
        <v>2585</v>
      </c>
      <c r="AC351" s="5" t="s">
        <v>1128</v>
      </c>
      <c r="AD351" s="1" t="s">
        <v>31</v>
      </c>
      <c r="AE351" s="1" t="s">
        <v>1024</v>
      </c>
      <c r="AL351"/>
    </row>
    <row r="352" spans="1:38" ht="15" customHeight="1" x14ac:dyDescent="0.3">
      <c r="A352" s="1" t="s">
        <v>1129</v>
      </c>
      <c r="C352" s="1" t="s">
        <v>1060</v>
      </c>
      <c r="D352" s="1" t="s">
        <v>30</v>
      </c>
      <c r="F352" s="1">
        <v>1</v>
      </c>
      <c r="H35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52" s="1" t="str">
        <f>IF(ISBLANK(Table13[[#This Row],[Scale]]),
IF(Table13[[#This Row],[FIMS Scale]]="","",Table13[[#This Row],[FIMS Scale]]),
IF(Table13[[#This Row],[FIMS Scale]]="",1/Table13[[#This Row],[Scale]],Table13[[#This Row],[FIMS Scale]]/Table13[[#This Row],[Scale]]))</f>
        <v/>
      </c>
      <c r="K352" s="7">
        <f>IF(Table13[[#This Row],[Address Original]]&gt;0,Table13[[#This Row],[Address Original]]-40001,"")</f>
        <v>1061</v>
      </c>
      <c r="L352" s="1">
        <v>41062</v>
      </c>
      <c r="M352" s="1" t="s">
        <v>33</v>
      </c>
      <c r="O352" s="1"/>
      <c r="P352" s="5" t="s">
        <v>2269</v>
      </c>
      <c r="Q352" s="5"/>
      <c r="R352" s="5"/>
      <c r="S352" s="5"/>
      <c r="T352" s="5"/>
      <c r="U352" s="5"/>
      <c r="V352" s="5"/>
      <c r="W352" s="5"/>
      <c r="X352" s="5"/>
      <c r="Y352" s="5"/>
      <c r="Z352" s="5"/>
      <c r="AA352" s="5"/>
      <c r="AB352" s="7" t="s">
        <v>2585</v>
      </c>
      <c r="AC352" s="5" t="s">
        <v>1133</v>
      </c>
      <c r="AD352" s="1" t="s">
        <v>31</v>
      </c>
      <c r="AE352" s="1" t="s">
        <v>1024</v>
      </c>
      <c r="AL352"/>
    </row>
    <row r="353" spans="1:38" ht="15" customHeight="1" x14ac:dyDescent="0.3">
      <c r="A353" s="1" t="s">
        <v>1130</v>
      </c>
      <c r="C353" s="1" t="s">
        <v>1061</v>
      </c>
      <c r="D353" s="1" t="s">
        <v>30</v>
      </c>
      <c r="F353" s="1">
        <v>1</v>
      </c>
      <c r="H35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53" s="1" t="str">
        <f>IF(ISBLANK(Table13[[#This Row],[Scale]]),
IF(Table13[[#This Row],[FIMS Scale]]="","",Table13[[#This Row],[FIMS Scale]]),
IF(Table13[[#This Row],[FIMS Scale]]="",1/Table13[[#This Row],[Scale]],Table13[[#This Row],[FIMS Scale]]/Table13[[#This Row],[Scale]]))</f>
        <v/>
      </c>
      <c r="K353" s="7">
        <f>IF(Table13[[#This Row],[Address Original]]&gt;0,Table13[[#This Row],[Address Original]]-40001,"")</f>
        <v>7409</v>
      </c>
      <c r="L353" s="1">
        <v>47410</v>
      </c>
      <c r="M353" s="1" t="s">
        <v>32</v>
      </c>
      <c r="O353" s="1"/>
      <c r="P353" s="5" t="s">
        <v>2270</v>
      </c>
      <c r="Q353" s="5"/>
      <c r="R353" s="5"/>
      <c r="S353" s="5"/>
      <c r="T353" s="5"/>
      <c r="U353" s="5"/>
      <c r="V353" s="5"/>
      <c r="W353" s="5"/>
      <c r="X353" s="5"/>
      <c r="Y353" s="5"/>
      <c r="Z353" s="5"/>
      <c r="AA353" s="5"/>
      <c r="AB353" s="7" t="s">
        <v>2585</v>
      </c>
      <c r="AC353" s="5" t="s">
        <v>1134</v>
      </c>
      <c r="AD353" s="1" t="s">
        <v>31</v>
      </c>
      <c r="AE353" s="1" t="s">
        <v>1024</v>
      </c>
      <c r="AL353"/>
    </row>
    <row r="354" spans="1:38" ht="15" customHeight="1" x14ac:dyDescent="0.3">
      <c r="A354" s="1" t="s">
        <v>1131</v>
      </c>
      <c r="C354" s="1" t="s">
        <v>1062</v>
      </c>
      <c r="D354" s="1" t="s">
        <v>30</v>
      </c>
      <c r="F354" s="1">
        <v>1</v>
      </c>
      <c r="H35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54" s="1" t="str">
        <f>IF(ISBLANK(Table13[[#This Row],[Scale]]),
IF(Table13[[#This Row],[FIMS Scale]]="","",Table13[[#This Row],[FIMS Scale]]),
IF(Table13[[#This Row],[FIMS Scale]]="",1/Table13[[#This Row],[Scale]],Table13[[#This Row],[FIMS Scale]]/Table13[[#This Row],[Scale]]))</f>
        <v/>
      </c>
      <c r="K354" s="7">
        <f>IF(Table13[[#This Row],[Address Original]]&gt;0,Table13[[#This Row],[Address Original]]-40001,"")</f>
        <v>7410</v>
      </c>
      <c r="L354" s="1">
        <v>47411</v>
      </c>
      <c r="M354" s="1" t="s">
        <v>32</v>
      </c>
      <c r="O354" s="1"/>
      <c r="P354" s="5" t="s">
        <v>2271</v>
      </c>
      <c r="Q354" s="5"/>
      <c r="R354" s="5"/>
      <c r="S354" s="5"/>
      <c r="T354" s="5"/>
      <c r="U354" s="5"/>
      <c r="V354" s="5"/>
      <c r="W354" s="5"/>
      <c r="X354" s="5"/>
      <c r="Y354" s="5"/>
      <c r="Z354" s="5"/>
      <c r="AA354" s="5"/>
      <c r="AB354" s="7" t="s">
        <v>2585</v>
      </c>
      <c r="AC354" s="5" t="s">
        <v>1135</v>
      </c>
      <c r="AD354" s="1" t="s">
        <v>31</v>
      </c>
      <c r="AE354" s="1" t="s">
        <v>1024</v>
      </c>
      <c r="AL354"/>
    </row>
    <row r="355" spans="1:38" ht="15" customHeight="1" x14ac:dyDescent="0.3">
      <c r="A355" s="1" t="s">
        <v>1132</v>
      </c>
      <c r="C355" s="1" t="s">
        <v>1063</v>
      </c>
      <c r="D355" s="1" t="s">
        <v>30</v>
      </c>
      <c r="F355" s="1">
        <v>1</v>
      </c>
      <c r="H35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55" s="1" t="str">
        <f>IF(ISBLANK(Table13[[#This Row],[Scale]]),
IF(Table13[[#This Row],[FIMS Scale]]="","",Table13[[#This Row],[FIMS Scale]]),
IF(Table13[[#This Row],[FIMS Scale]]="",1/Table13[[#This Row],[Scale]],Table13[[#This Row],[FIMS Scale]]/Table13[[#This Row],[Scale]]))</f>
        <v/>
      </c>
      <c r="K355" s="7">
        <f>IF(Table13[[#This Row],[Address Original]]&gt;0,Table13[[#This Row],[Address Original]]-40001,"")</f>
        <v>7411</v>
      </c>
      <c r="L355" s="1">
        <v>47412</v>
      </c>
      <c r="M355" s="1" t="s">
        <v>32</v>
      </c>
      <c r="O355" s="1"/>
      <c r="P355" s="5" t="s">
        <v>2272</v>
      </c>
      <c r="Q355" s="5"/>
      <c r="R355" s="5"/>
      <c r="S355" s="5"/>
      <c r="T355" s="5"/>
      <c r="U355" s="5"/>
      <c r="V355" s="5"/>
      <c r="W355" s="5"/>
      <c r="X355" s="5"/>
      <c r="Y355" s="5"/>
      <c r="Z355" s="5"/>
      <c r="AA355" s="5"/>
      <c r="AB355" s="7" t="s">
        <v>2585</v>
      </c>
      <c r="AC355" s="5" t="s">
        <v>1136</v>
      </c>
      <c r="AD355" s="1" t="s">
        <v>31</v>
      </c>
      <c r="AE355" s="1" t="s">
        <v>1024</v>
      </c>
      <c r="AL355"/>
    </row>
    <row r="356" spans="1:38" ht="15" customHeight="1" x14ac:dyDescent="0.3">
      <c r="A356" s="1" t="s">
        <v>1065</v>
      </c>
      <c r="C356" s="1" t="s">
        <v>1064</v>
      </c>
      <c r="D356" s="1" t="s">
        <v>30</v>
      </c>
      <c r="F356" s="1">
        <v>1</v>
      </c>
      <c r="H35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56" s="1" t="str">
        <f>IF(ISBLANK(Table13[[#This Row],[Scale]]),
IF(Table13[[#This Row],[FIMS Scale]]="","",Table13[[#This Row],[FIMS Scale]]),
IF(Table13[[#This Row],[FIMS Scale]]="",1/Table13[[#This Row],[Scale]],Table13[[#This Row],[FIMS Scale]]/Table13[[#This Row],[Scale]]))</f>
        <v/>
      </c>
      <c r="K356" s="7">
        <f>IF(Table13[[#This Row],[Address Original]]&gt;0,Table13[[#This Row],[Address Original]]-40001,"")</f>
        <v>7412</v>
      </c>
      <c r="L356" s="1">
        <v>47413</v>
      </c>
      <c r="M356" s="1" t="s">
        <v>32</v>
      </c>
      <c r="O356" s="1"/>
      <c r="P356" s="5" t="s">
        <v>2273</v>
      </c>
      <c r="Q356" s="5"/>
      <c r="R356" s="5"/>
      <c r="S356" s="5"/>
      <c r="T356" s="5"/>
      <c r="U356" s="5"/>
      <c r="V356" s="5"/>
      <c r="W356" s="5"/>
      <c r="X356" s="5"/>
      <c r="Y356" s="5"/>
      <c r="Z356" s="5"/>
      <c r="AA356" s="5"/>
      <c r="AB356" s="7" t="s">
        <v>2585</v>
      </c>
      <c r="AC356" s="5" t="s">
        <v>1137</v>
      </c>
      <c r="AD356" s="1" t="s">
        <v>31</v>
      </c>
      <c r="AE356" s="1" t="s">
        <v>1024</v>
      </c>
      <c r="AL356"/>
    </row>
    <row r="357" spans="1:38" s="7" customFormat="1" ht="15" customHeight="1" x14ac:dyDescent="0.3">
      <c r="A357" s="1" t="s">
        <v>1067</v>
      </c>
      <c r="B357" s="1"/>
      <c r="C357" s="1" t="s">
        <v>1066</v>
      </c>
      <c r="D357" s="1" t="s">
        <v>30</v>
      </c>
      <c r="E357" s="1"/>
      <c r="F357" s="1">
        <v>1</v>
      </c>
      <c r="G357" s="1"/>
      <c r="H35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57" s="1"/>
      <c r="J357" s="1" t="str">
        <f>IF(ISBLANK(Table13[[#This Row],[Scale]]),
IF(Table13[[#This Row],[FIMS Scale]]="","",Table13[[#This Row],[FIMS Scale]]),
IF(Table13[[#This Row],[FIMS Scale]]="",1/Table13[[#This Row],[Scale]],Table13[[#This Row],[FIMS Scale]]/Table13[[#This Row],[Scale]]))</f>
        <v/>
      </c>
      <c r="K357" s="7">
        <f>IF(Table13[[#This Row],[Address Original]]&gt;0,Table13[[#This Row],[Address Original]]-40001,"")</f>
        <v>7413</v>
      </c>
      <c r="L357" s="1">
        <v>47414</v>
      </c>
      <c r="M357" s="1" t="s">
        <v>32</v>
      </c>
      <c r="N357" s="1"/>
      <c r="O357" s="1"/>
      <c r="P357" s="5" t="s">
        <v>2274</v>
      </c>
      <c r="Q357" s="5"/>
      <c r="R357" s="5"/>
      <c r="S357" s="5"/>
      <c r="T357" s="5"/>
      <c r="U357" s="5"/>
      <c r="V357" s="5"/>
      <c r="W357" s="5"/>
      <c r="X357" s="5"/>
      <c r="Y357" s="5"/>
      <c r="Z357" s="5"/>
      <c r="AA357" s="5"/>
      <c r="AB357" s="7" t="s">
        <v>2585</v>
      </c>
      <c r="AC357" s="5" t="s">
        <v>1138</v>
      </c>
      <c r="AD357" s="1" t="s">
        <v>31</v>
      </c>
      <c r="AE357" s="1" t="s">
        <v>1024</v>
      </c>
      <c r="AF357" s="1"/>
      <c r="AG357" s="1"/>
      <c r="AH357" s="1"/>
      <c r="AI357" s="1"/>
      <c r="AJ357" s="1"/>
      <c r="AK357"/>
      <c r="AL357"/>
    </row>
    <row r="358" spans="1:38" customFormat="1" ht="15.6" customHeight="1" x14ac:dyDescent="0.3">
      <c r="A358" s="1" t="s">
        <v>1069</v>
      </c>
      <c r="B358" s="1"/>
      <c r="C358" s="1" t="s">
        <v>1068</v>
      </c>
      <c r="D358" s="1" t="s">
        <v>30</v>
      </c>
      <c r="E358" s="1"/>
      <c r="F358" s="1">
        <v>1</v>
      </c>
      <c r="G358" s="1"/>
      <c r="H35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58" s="1"/>
      <c r="J358" s="1" t="str">
        <f>IF(ISBLANK(Table13[[#This Row],[Scale]]),
IF(Table13[[#This Row],[FIMS Scale]]="","",Table13[[#This Row],[FIMS Scale]]),
IF(Table13[[#This Row],[FIMS Scale]]="",1/Table13[[#This Row],[Scale]],Table13[[#This Row],[FIMS Scale]]/Table13[[#This Row],[Scale]]))</f>
        <v/>
      </c>
      <c r="K358" s="7">
        <f>IF(Table13[[#This Row],[Address Original]]&gt;0,Table13[[#This Row],[Address Original]]-40001,"")</f>
        <v>7414</v>
      </c>
      <c r="L358" s="1">
        <v>47415</v>
      </c>
      <c r="M358" s="1" t="s">
        <v>32</v>
      </c>
      <c r="N358" s="1"/>
      <c r="O358" s="1"/>
      <c r="P358" s="5" t="s">
        <v>2275</v>
      </c>
      <c r="Q358" s="5"/>
      <c r="R358" s="5"/>
      <c r="S358" s="5"/>
      <c r="T358" s="5"/>
      <c r="U358" s="5"/>
      <c r="V358" s="5"/>
      <c r="W358" s="5"/>
      <c r="X358" s="5"/>
      <c r="Y358" s="5"/>
      <c r="Z358" s="5"/>
      <c r="AA358" s="5"/>
      <c r="AB358" s="7" t="s">
        <v>2585</v>
      </c>
      <c r="AC358" s="5" t="s">
        <v>1139</v>
      </c>
      <c r="AD358" s="1" t="s">
        <v>31</v>
      </c>
      <c r="AE358" s="1" t="s">
        <v>1024</v>
      </c>
      <c r="AF358" s="1"/>
      <c r="AG358" s="1"/>
      <c r="AH358" s="1"/>
      <c r="AI358" s="1"/>
      <c r="AJ358" s="1"/>
    </row>
    <row r="359" spans="1:38" ht="31.95" customHeight="1" thickBot="1" x14ac:dyDescent="0.4">
      <c r="A359" s="17" t="s">
        <v>1921</v>
      </c>
      <c r="B359" s="17"/>
      <c r="C359" s="17"/>
      <c r="D359" s="17"/>
      <c r="E359" s="17"/>
      <c r="F359" s="17"/>
      <c r="G359" s="17"/>
      <c r="H359"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359" s="18"/>
      <c r="J359" s="17" t="str">
        <f>IF(ISBLANK(Table13[[#This Row],[Scale]]),
IF(Table13[[#This Row],[FIMS Scale]]="","",Table13[[#This Row],[FIMS Scale]]),
IF(Table13[[#This Row],[FIMS Scale]]="",1/Table13[[#This Row],[Scale]],Table13[[#This Row],[FIMS Scale]]/Table13[[#This Row],[Scale]]))</f>
        <v/>
      </c>
      <c r="K359" s="17" t="str">
        <f>IF(Table13[[#This Row],[Address Original]]&gt;0,Table13[[#This Row],[Address Original]]-40001,"")</f>
        <v/>
      </c>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c r="AL359"/>
    </row>
    <row r="360" spans="1:38" ht="15" customHeight="1" thickTop="1" x14ac:dyDescent="0.3">
      <c r="A360" s="1" t="s">
        <v>1142</v>
      </c>
      <c r="C360" s="1" t="s">
        <v>1070</v>
      </c>
      <c r="D360" s="1" t="s">
        <v>30</v>
      </c>
      <c r="F360" s="1">
        <v>1</v>
      </c>
      <c r="H36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0" s="1" t="str">
        <f>IF(ISBLANK(Table13[[#This Row],[Scale]]),
IF(Table13[[#This Row],[FIMS Scale]]="","",Table13[[#This Row],[FIMS Scale]]),
IF(Table13[[#This Row],[FIMS Scale]]="",1/Table13[[#This Row],[Scale]],Table13[[#This Row],[FIMS Scale]]/Table13[[#This Row],[Scale]]))</f>
        <v/>
      </c>
      <c r="K360" s="7">
        <f>IF(Table13[[#This Row],[Address Original]]&gt;0,Table13[[#This Row],[Address Original]]-40001,"")</f>
        <v>1102</v>
      </c>
      <c r="L360" s="1">
        <v>41103</v>
      </c>
      <c r="M360" s="1" t="s">
        <v>32</v>
      </c>
      <c r="O360" s="1"/>
      <c r="P360" s="5" t="s">
        <v>2276</v>
      </c>
      <c r="Q360" s="5"/>
      <c r="R360" s="5"/>
      <c r="S360" s="5"/>
      <c r="T360" s="5"/>
      <c r="U360" s="5"/>
      <c r="V360" s="5"/>
      <c r="W360" s="5"/>
      <c r="X360" s="5"/>
      <c r="Y360" s="5"/>
      <c r="Z360" s="5"/>
      <c r="AA360" s="5"/>
      <c r="AB360" s="7" t="s">
        <v>2585</v>
      </c>
      <c r="AC360" s="5" t="s">
        <v>1148</v>
      </c>
      <c r="AD360" s="1" t="s">
        <v>31</v>
      </c>
      <c r="AE360" s="1" t="s">
        <v>1024</v>
      </c>
      <c r="AL360"/>
    </row>
    <row r="361" spans="1:38" ht="15" customHeight="1" x14ac:dyDescent="0.3">
      <c r="A361" s="1" t="s">
        <v>1143</v>
      </c>
      <c r="C361" s="1" t="s">
        <v>1073</v>
      </c>
      <c r="D361" s="1" t="s">
        <v>30</v>
      </c>
      <c r="F361" s="1">
        <v>1</v>
      </c>
      <c r="H36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1" s="1" t="str">
        <f>IF(ISBLANK(Table13[[#This Row],[Scale]]),
IF(Table13[[#This Row],[FIMS Scale]]="","",Table13[[#This Row],[FIMS Scale]]),
IF(Table13[[#This Row],[FIMS Scale]]="",1/Table13[[#This Row],[Scale]],Table13[[#This Row],[FIMS Scale]]/Table13[[#This Row],[Scale]]))</f>
        <v/>
      </c>
      <c r="K361" s="7">
        <f>IF(Table13[[#This Row],[Address Original]]&gt;0,Table13[[#This Row],[Address Original]]-40001,"")</f>
        <v>1103</v>
      </c>
      <c r="L361" s="1">
        <v>41104</v>
      </c>
      <c r="M361" s="1" t="s">
        <v>32</v>
      </c>
      <c r="O361" s="1"/>
      <c r="P361" s="5" t="s">
        <v>2277</v>
      </c>
      <c r="Q361" s="5"/>
      <c r="R361" s="5"/>
      <c r="S361" s="5"/>
      <c r="T361" s="5"/>
      <c r="U361" s="5"/>
      <c r="V361" s="5"/>
      <c r="W361" s="5"/>
      <c r="X361" s="5"/>
      <c r="Y361" s="5"/>
      <c r="Z361" s="5"/>
      <c r="AA361" s="5"/>
      <c r="AB361" s="7" t="s">
        <v>2585</v>
      </c>
      <c r="AC361" s="5" t="s">
        <v>1149</v>
      </c>
      <c r="AD361" s="1" t="s">
        <v>31</v>
      </c>
      <c r="AE361" s="1" t="s">
        <v>1071</v>
      </c>
      <c r="AL361"/>
    </row>
    <row r="362" spans="1:38" ht="15" customHeight="1" x14ac:dyDescent="0.3">
      <c r="A362" s="1" t="s">
        <v>1075</v>
      </c>
      <c r="C362" s="1" t="s">
        <v>1074</v>
      </c>
      <c r="D362" s="1" t="s">
        <v>30</v>
      </c>
      <c r="F362" s="1">
        <v>1</v>
      </c>
      <c r="H36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2" s="1" t="str">
        <f>IF(ISBLANK(Table13[[#This Row],[Scale]]),
IF(Table13[[#This Row],[FIMS Scale]]="","",Table13[[#This Row],[FIMS Scale]]),
IF(Table13[[#This Row],[FIMS Scale]]="",1/Table13[[#This Row],[Scale]],Table13[[#This Row],[FIMS Scale]]/Table13[[#This Row],[Scale]]))</f>
        <v/>
      </c>
      <c r="K362" s="7">
        <f>IF(Table13[[#This Row],[Address Original]]&gt;0,Table13[[#This Row],[Address Original]]-40001,"")</f>
        <v>1104</v>
      </c>
      <c r="L362" s="1">
        <v>41105</v>
      </c>
      <c r="M362" s="1" t="s">
        <v>32</v>
      </c>
      <c r="O362" s="1"/>
      <c r="P362" s="5" t="s">
        <v>2278</v>
      </c>
      <c r="Q362" s="5"/>
      <c r="R362" s="5"/>
      <c r="S362" s="5"/>
      <c r="T362" s="5"/>
      <c r="U362" s="5"/>
      <c r="V362" s="5"/>
      <c r="W362" s="5"/>
      <c r="X362" s="5"/>
      <c r="Y362" s="5"/>
      <c r="Z362" s="5"/>
      <c r="AA362" s="5"/>
      <c r="AB362" s="7" t="s">
        <v>2585</v>
      </c>
      <c r="AC362" s="5" t="s">
        <v>1150</v>
      </c>
      <c r="AD362" s="1" t="s">
        <v>31</v>
      </c>
      <c r="AE362" s="1" t="s">
        <v>1071</v>
      </c>
      <c r="AL362"/>
    </row>
    <row r="363" spans="1:38" ht="15" customHeight="1" x14ac:dyDescent="0.3">
      <c r="A363" s="1" t="s">
        <v>1144</v>
      </c>
      <c r="C363" s="1" t="s">
        <v>1076</v>
      </c>
      <c r="D363" s="1" t="s">
        <v>30</v>
      </c>
      <c r="F363" s="1">
        <v>1</v>
      </c>
      <c r="H36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3" s="1" t="str">
        <f>IF(ISBLANK(Table13[[#This Row],[Scale]]),
IF(Table13[[#This Row],[FIMS Scale]]="","",Table13[[#This Row],[FIMS Scale]]),
IF(Table13[[#This Row],[FIMS Scale]]="",1/Table13[[#This Row],[Scale]],Table13[[#This Row],[FIMS Scale]]/Table13[[#This Row],[Scale]]))</f>
        <v/>
      </c>
      <c r="K363" s="7">
        <f>IF(Table13[[#This Row],[Address Original]]&gt;0,Table13[[#This Row],[Address Original]]-40001,"")</f>
        <v>1105</v>
      </c>
      <c r="L363" s="1">
        <v>41106</v>
      </c>
      <c r="M363" s="1" t="s">
        <v>32</v>
      </c>
      <c r="O363" s="1"/>
      <c r="P363" s="5" t="s">
        <v>2279</v>
      </c>
      <c r="Q363" s="5"/>
      <c r="R363" s="5"/>
      <c r="S363" s="5"/>
      <c r="T363" s="5"/>
      <c r="U363" s="5"/>
      <c r="V363" s="5"/>
      <c r="W363" s="5"/>
      <c r="X363" s="5"/>
      <c r="Y363" s="5"/>
      <c r="Z363" s="5"/>
      <c r="AA363" s="5"/>
      <c r="AB363" s="7" t="s">
        <v>2585</v>
      </c>
      <c r="AC363" s="5" t="s">
        <v>1151</v>
      </c>
      <c r="AD363" s="1" t="s">
        <v>31</v>
      </c>
      <c r="AE363" s="1" t="s">
        <v>1024</v>
      </c>
      <c r="AL363"/>
    </row>
    <row r="364" spans="1:38" ht="15" customHeight="1" x14ac:dyDescent="0.3">
      <c r="A364" s="1" t="s">
        <v>1145</v>
      </c>
      <c r="C364" s="1" t="s">
        <v>1077</v>
      </c>
      <c r="D364" s="1" t="s">
        <v>30</v>
      </c>
      <c r="F364" s="1">
        <v>1</v>
      </c>
      <c r="H36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4" s="1" t="str">
        <f>IF(ISBLANK(Table13[[#This Row],[Scale]]),
IF(Table13[[#This Row],[FIMS Scale]]="","",Table13[[#This Row],[FIMS Scale]]),
IF(Table13[[#This Row],[FIMS Scale]]="",1/Table13[[#This Row],[Scale]],Table13[[#This Row],[FIMS Scale]]/Table13[[#This Row],[Scale]]))</f>
        <v/>
      </c>
      <c r="K364" s="7">
        <f>IF(Table13[[#This Row],[Address Original]]&gt;0,Table13[[#This Row],[Address Original]]-40001,"")</f>
        <v>1106</v>
      </c>
      <c r="L364" s="1">
        <v>41107</v>
      </c>
      <c r="M364" s="1" t="s">
        <v>32</v>
      </c>
      <c r="O364" s="1"/>
      <c r="P364" s="5" t="s">
        <v>2280</v>
      </c>
      <c r="Q364" s="5"/>
      <c r="R364" s="5"/>
      <c r="S364" s="5"/>
      <c r="T364" s="5"/>
      <c r="U364" s="5"/>
      <c r="V364" s="5"/>
      <c r="W364" s="5"/>
      <c r="X364" s="5"/>
      <c r="Y364" s="5"/>
      <c r="Z364" s="5"/>
      <c r="AA364" s="5"/>
      <c r="AB364" s="7" t="s">
        <v>2585</v>
      </c>
      <c r="AC364" s="5" t="s">
        <v>1152</v>
      </c>
      <c r="AD364" s="1" t="s">
        <v>31</v>
      </c>
      <c r="AE364" s="1" t="s">
        <v>1024</v>
      </c>
      <c r="AL364"/>
    </row>
    <row r="365" spans="1:38" ht="15" customHeight="1" x14ac:dyDescent="0.3">
      <c r="A365" s="1" t="s">
        <v>1146</v>
      </c>
      <c r="C365" s="1" t="s">
        <v>1078</v>
      </c>
      <c r="D365" s="1" t="s">
        <v>30</v>
      </c>
      <c r="F365" s="1">
        <v>1</v>
      </c>
      <c r="H36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5" s="1" t="str">
        <f>IF(ISBLANK(Table13[[#This Row],[Scale]]),
IF(Table13[[#This Row],[FIMS Scale]]="","",Table13[[#This Row],[FIMS Scale]]),
IF(Table13[[#This Row],[FIMS Scale]]="",1/Table13[[#This Row],[Scale]],Table13[[#This Row],[FIMS Scale]]/Table13[[#This Row],[Scale]]))</f>
        <v/>
      </c>
      <c r="K365" s="7">
        <f>IF(Table13[[#This Row],[Address Original]]&gt;0,Table13[[#This Row],[Address Original]]-40001,"")</f>
        <v>1107</v>
      </c>
      <c r="L365" s="1">
        <v>41108</v>
      </c>
      <c r="M365" s="1" t="s">
        <v>32</v>
      </c>
      <c r="O365" s="1"/>
      <c r="P365" s="5" t="s">
        <v>2281</v>
      </c>
      <c r="Q365" s="5"/>
      <c r="R365" s="5"/>
      <c r="S365" s="5"/>
      <c r="T365" s="5"/>
      <c r="U365" s="5"/>
      <c r="V365" s="5"/>
      <c r="W365" s="5"/>
      <c r="X365" s="5"/>
      <c r="Y365" s="5"/>
      <c r="Z365" s="5"/>
      <c r="AA365" s="5"/>
      <c r="AB365" s="7" t="s">
        <v>2585</v>
      </c>
      <c r="AC365" s="5" t="s">
        <v>1153</v>
      </c>
      <c r="AD365" s="1" t="s">
        <v>31</v>
      </c>
      <c r="AE365" s="1" t="s">
        <v>1024</v>
      </c>
      <c r="AL365"/>
    </row>
    <row r="366" spans="1:38" ht="15" customHeight="1" x14ac:dyDescent="0.3">
      <c r="A366" s="1" t="s">
        <v>1147</v>
      </c>
      <c r="C366" s="1" t="s">
        <v>1079</v>
      </c>
      <c r="D366" s="1" t="s">
        <v>30</v>
      </c>
      <c r="F366" s="1">
        <v>1</v>
      </c>
      <c r="H36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6" s="1" t="str">
        <f>IF(ISBLANK(Table13[[#This Row],[Scale]]),
IF(Table13[[#This Row],[FIMS Scale]]="","",Table13[[#This Row],[FIMS Scale]]),
IF(Table13[[#This Row],[FIMS Scale]]="",1/Table13[[#This Row],[Scale]],Table13[[#This Row],[FIMS Scale]]/Table13[[#This Row],[Scale]]))</f>
        <v/>
      </c>
      <c r="K366" s="7">
        <f>IF(Table13[[#This Row],[Address Original]]&gt;0,Table13[[#This Row],[Address Original]]-40001,"")</f>
        <v>1108</v>
      </c>
      <c r="L366" s="1">
        <v>41109</v>
      </c>
      <c r="M366" s="1" t="s">
        <v>32</v>
      </c>
      <c r="O366" s="1"/>
      <c r="P366" s="5" t="s">
        <v>2282</v>
      </c>
      <c r="Q366" s="5"/>
      <c r="R366" s="5"/>
      <c r="S366" s="5"/>
      <c r="T366" s="5"/>
      <c r="U366" s="5"/>
      <c r="V366" s="5"/>
      <c r="W366" s="5"/>
      <c r="X366" s="5"/>
      <c r="Y366" s="5"/>
      <c r="Z366" s="5"/>
      <c r="AA366" s="5"/>
      <c r="AB366" s="7" t="s">
        <v>2585</v>
      </c>
      <c r="AC366" s="5" t="s">
        <v>1154</v>
      </c>
      <c r="AD366" s="1" t="s">
        <v>31</v>
      </c>
      <c r="AE366" s="1" t="s">
        <v>1024</v>
      </c>
      <c r="AL366"/>
    </row>
    <row r="367" spans="1:38" ht="15" customHeight="1" x14ac:dyDescent="0.3">
      <c r="A367" s="1" t="s">
        <v>1142</v>
      </c>
      <c r="C367" s="1" t="s">
        <v>1080</v>
      </c>
      <c r="D367" s="1" t="s">
        <v>30</v>
      </c>
      <c r="F367" s="1">
        <v>1</v>
      </c>
      <c r="H36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7" s="1" t="str">
        <f>IF(ISBLANK(Table13[[#This Row],[Scale]]),
IF(Table13[[#This Row],[FIMS Scale]]="","",Table13[[#This Row],[FIMS Scale]]),
IF(Table13[[#This Row],[FIMS Scale]]="",1/Table13[[#This Row],[Scale]],Table13[[#This Row],[FIMS Scale]]/Table13[[#This Row],[Scale]]))</f>
        <v/>
      </c>
      <c r="K367" s="7">
        <f>IF(Table13[[#This Row],[Address Original]]&gt;0,Table13[[#This Row],[Address Original]]-40001,"")</f>
        <v>7482</v>
      </c>
      <c r="L367" s="1">
        <v>47483</v>
      </c>
      <c r="M367" s="1" t="s">
        <v>32</v>
      </c>
      <c r="O367" s="1"/>
      <c r="P367" s="5" t="s">
        <v>2283</v>
      </c>
      <c r="Q367" s="5"/>
      <c r="R367" s="5"/>
      <c r="S367" s="5"/>
      <c r="T367" s="5"/>
      <c r="U367" s="5"/>
      <c r="V367" s="5"/>
      <c r="W367" s="5"/>
      <c r="X367" s="5"/>
      <c r="Y367" s="5"/>
      <c r="Z367" s="5"/>
      <c r="AA367" s="5"/>
      <c r="AB367" s="7" t="s">
        <v>2585</v>
      </c>
      <c r="AC367" s="5" t="s">
        <v>1155</v>
      </c>
      <c r="AD367" s="1" t="s">
        <v>31</v>
      </c>
      <c r="AE367" s="1" t="s">
        <v>1024</v>
      </c>
      <c r="AL367"/>
    </row>
    <row r="368" spans="1:38" ht="15" customHeight="1" x14ac:dyDescent="0.3">
      <c r="A368" s="1" t="s">
        <v>1143</v>
      </c>
      <c r="C368" s="1" t="s">
        <v>1092</v>
      </c>
      <c r="D368" s="1" t="s">
        <v>30</v>
      </c>
      <c r="F368" s="1">
        <v>1</v>
      </c>
      <c r="H36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8" s="1" t="str">
        <f>IF(ISBLANK(Table13[[#This Row],[Scale]]),
IF(Table13[[#This Row],[FIMS Scale]]="","",Table13[[#This Row],[FIMS Scale]]),
IF(Table13[[#This Row],[FIMS Scale]]="",1/Table13[[#This Row],[Scale]],Table13[[#This Row],[FIMS Scale]]/Table13[[#This Row],[Scale]]))</f>
        <v/>
      </c>
      <c r="K368" s="7">
        <f>IF(Table13[[#This Row],[Address Original]]&gt;0,Table13[[#This Row],[Address Original]]-40001,"")</f>
        <v>7483</v>
      </c>
      <c r="L368" s="1">
        <v>47484</v>
      </c>
      <c r="M368" s="1" t="s">
        <v>32</v>
      </c>
      <c r="O368" s="1"/>
      <c r="P368" s="5" t="s">
        <v>2284</v>
      </c>
      <c r="Q368" s="5"/>
      <c r="R368" s="5"/>
      <c r="S368" s="5"/>
      <c r="T368" s="5"/>
      <c r="U368" s="5"/>
      <c r="V368" s="5"/>
      <c r="W368" s="5"/>
      <c r="X368" s="5"/>
      <c r="Y368" s="5"/>
      <c r="Z368" s="5"/>
      <c r="AA368" s="5"/>
      <c r="AB368" s="7" t="s">
        <v>2585</v>
      </c>
      <c r="AC368" s="5" t="s">
        <v>1156</v>
      </c>
      <c r="AD368" s="1" t="s">
        <v>31</v>
      </c>
      <c r="AL368"/>
    </row>
    <row r="369" spans="1:38" ht="15" customHeight="1" x14ac:dyDescent="0.3">
      <c r="A369" s="1" t="s">
        <v>1075</v>
      </c>
      <c r="C369" s="1" t="s">
        <v>1093</v>
      </c>
      <c r="D369" s="1" t="s">
        <v>30</v>
      </c>
      <c r="F369" s="1">
        <v>1</v>
      </c>
      <c r="H36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9" s="1" t="str">
        <f>IF(ISBLANK(Table13[[#This Row],[Scale]]),
IF(Table13[[#This Row],[FIMS Scale]]="","",Table13[[#This Row],[FIMS Scale]]),
IF(Table13[[#This Row],[FIMS Scale]]="",1/Table13[[#This Row],[Scale]],Table13[[#This Row],[FIMS Scale]]/Table13[[#This Row],[Scale]]))</f>
        <v/>
      </c>
      <c r="K369" s="7">
        <f>IF(Table13[[#This Row],[Address Original]]&gt;0,Table13[[#This Row],[Address Original]]-40001,"")</f>
        <v>7484</v>
      </c>
      <c r="L369" s="1">
        <v>47485</v>
      </c>
      <c r="M369" s="1" t="s">
        <v>32</v>
      </c>
      <c r="O369" s="1"/>
      <c r="P369" s="5" t="s">
        <v>2285</v>
      </c>
      <c r="Q369" s="5"/>
      <c r="R369" s="5"/>
      <c r="S369" s="5"/>
      <c r="T369" s="5"/>
      <c r="U369" s="5"/>
      <c r="V369" s="5"/>
      <c r="W369" s="5"/>
      <c r="X369" s="5"/>
      <c r="Y369" s="5"/>
      <c r="Z369" s="5"/>
      <c r="AA369" s="5"/>
      <c r="AB369" s="7" t="s">
        <v>2585</v>
      </c>
      <c r="AC369" s="5" t="s">
        <v>1157</v>
      </c>
      <c r="AD369" s="1" t="s">
        <v>31</v>
      </c>
      <c r="AE369" s="1" t="s">
        <v>1024</v>
      </c>
      <c r="AL369"/>
    </row>
    <row r="370" spans="1:38" ht="15" customHeight="1" x14ac:dyDescent="0.3">
      <c r="A370" s="1" t="s">
        <v>1144</v>
      </c>
      <c r="C370" s="1" t="s">
        <v>1081</v>
      </c>
      <c r="D370" s="1" t="s">
        <v>30</v>
      </c>
      <c r="F370" s="1">
        <v>1</v>
      </c>
      <c r="H37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0" s="1" t="str">
        <f>IF(ISBLANK(Table13[[#This Row],[Scale]]),
IF(Table13[[#This Row],[FIMS Scale]]="","",Table13[[#This Row],[FIMS Scale]]),
IF(Table13[[#This Row],[FIMS Scale]]="",1/Table13[[#This Row],[Scale]],Table13[[#This Row],[FIMS Scale]]/Table13[[#This Row],[Scale]]))</f>
        <v/>
      </c>
      <c r="K370" s="7">
        <f>IF(Table13[[#This Row],[Address Original]]&gt;0,Table13[[#This Row],[Address Original]]-40001,"")</f>
        <v>7485</v>
      </c>
      <c r="L370" s="1">
        <v>47486</v>
      </c>
      <c r="M370" s="1" t="s">
        <v>32</v>
      </c>
      <c r="O370" s="1"/>
      <c r="P370" s="5" t="s">
        <v>2286</v>
      </c>
      <c r="Q370" s="5"/>
      <c r="R370" s="5"/>
      <c r="S370" s="5"/>
      <c r="T370" s="5"/>
      <c r="U370" s="5"/>
      <c r="V370" s="5"/>
      <c r="W370" s="5"/>
      <c r="X370" s="5"/>
      <c r="Y370" s="5"/>
      <c r="Z370" s="5"/>
      <c r="AA370" s="5"/>
      <c r="AB370" s="7" t="s">
        <v>2585</v>
      </c>
      <c r="AC370" s="5" t="s">
        <v>1158</v>
      </c>
      <c r="AD370" s="1" t="s">
        <v>31</v>
      </c>
      <c r="AE370" s="1" t="s">
        <v>1024</v>
      </c>
      <c r="AL370"/>
    </row>
    <row r="371" spans="1:38" ht="15" customHeight="1" x14ac:dyDescent="0.3">
      <c r="A371" s="1" t="s">
        <v>1145</v>
      </c>
      <c r="C371" s="1" t="s">
        <v>1082</v>
      </c>
      <c r="D371" s="1" t="s">
        <v>30</v>
      </c>
      <c r="F371" s="1">
        <v>1</v>
      </c>
      <c r="H37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1" s="1" t="str">
        <f>IF(ISBLANK(Table13[[#This Row],[Scale]]),
IF(Table13[[#This Row],[FIMS Scale]]="","",Table13[[#This Row],[FIMS Scale]]),
IF(Table13[[#This Row],[FIMS Scale]]="",1/Table13[[#This Row],[Scale]],Table13[[#This Row],[FIMS Scale]]/Table13[[#This Row],[Scale]]))</f>
        <v/>
      </c>
      <c r="K371" s="7">
        <f>IF(Table13[[#This Row],[Address Original]]&gt;0,Table13[[#This Row],[Address Original]]-40001,"")</f>
        <v>7486</v>
      </c>
      <c r="L371" s="1">
        <v>47487</v>
      </c>
      <c r="M371" s="1" t="s">
        <v>32</v>
      </c>
      <c r="O371" s="1"/>
      <c r="P371" s="5" t="s">
        <v>2287</v>
      </c>
      <c r="Q371" s="5"/>
      <c r="R371" s="5"/>
      <c r="S371" s="5"/>
      <c r="T371" s="5"/>
      <c r="U371" s="5"/>
      <c r="V371" s="5"/>
      <c r="W371" s="5"/>
      <c r="X371" s="5"/>
      <c r="Y371" s="5"/>
      <c r="Z371" s="5"/>
      <c r="AA371" s="5"/>
      <c r="AB371" s="7" t="s">
        <v>2585</v>
      </c>
      <c r="AC371" s="5" t="s">
        <v>1159</v>
      </c>
      <c r="AD371" s="1" t="s">
        <v>31</v>
      </c>
      <c r="AE371" s="1" t="s">
        <v>1024</v>
      </c>
      <c r="AL371"/>
    </row>
    <row r="372" spans="1:38" ht="15" customHeight="1" x14ac:dyDescent="0.3">
      <c r="A372" s="1" t="s">
        <v>1146</v>
      </c>
      <c r="C372" s="1" t="s">
        <v>1083</v>
      </c>
      <c r="D372" s="1" t="s">
        <v>30</v>
      </c>
      <c r="F372" s="1">
        <v>1</v>
      </c>
      <c r="H37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2" s="1" t="str">
        <f>IF(ISBLANK(Table13[[#This Row],[Scale]]),
IF(Table13[[#This Row],[FIMS Scale]]="","",Table13[[#This Row],[FIMS Scale]]),
IF(Table13[[#This Row],[FIMS Scale]]="",1/Table13[[#This Row],[Scale]],Table13[[#This Row],[FIMS Scale]]/Table13[[#This Row],[Scale]]))</f>
        <v/>
      </c>
      <c r="K372" s="7">
        <f>IF(Table13[[#This Row],[Address Original]]&gt;0,Table13[[#This Row],[Address Original]]-40001,"")</f>
        <v>7487</v>
      </c>
      <c r="L372" s="1">
        <v>47488</v>
      </c>
      <c r="M372" s="1" t="s">
        <v>32</v>
      </c>
      <c r="O372" s="1"/>
      <c r="P372" s="5" t="s">
        <v>2288</v>
      </c>
      <c r="Q372" s="5"/>
      <c r="R372" s="5"/>
      <c r="S372" s="5"/>
      <c r="T372" s="5"/>
      <c r="U372" s="5"/>
      <c r="V372" s="5"/>
      <c r="W372" s="5"/>
      <c r="X372" s="5"/>
      <c r="Y372" s="5"/>
      <c r="Z372" s="5"/>
      <c r="AA372" s="5"/>
      <c r="AB372" s="7" t="s">
        <v>2585</v>
      </c>
      <c r="AC372" s="5" t="s">
        <v>1160</v>
      </c>
      <c r="AD372" s="1" t="s">
        <v>31</v>
      </c>
      <c r="AE372" s="1" t="s">
        <v>1024</v>
      </c>
      <c r="AL372"/>
    </row>
    <row r="373" spans="1:38" ht="15" customHeight="1" x14ac:dyDescent="0.3">
      <c r="A373" s="1" t="s">
        <v>1147</v>
      </c>
      <c r="C373" s="1" t="s">
        <v>1084</v>
      </c>
      <c r="D373" s="1" t="s">
        <v>30</v>
      </c>
      <c r="F373" s="1">
        <v>1</v>
      </c>
      <c r="H37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3" s="1" t="str">
        <f>IF(ISBLANK(Table13[[#This Row],[Scale]]),
IF(Table13[[#This Row],[FIMS Scale]]="","",Table13[[#This Row],[FIMS Scale]]),
IF(Table13[[#This Row],[FIMS Scale]]="",1/Table13[[#This Row],[Scale]],Table13[[#This Row],[FIMS Scale]]/Table13[[#This Row],[Scale]]))</f>
        <v/>
      </c>
      <c r="K373" s="7">
        <f>IF(Table13[[#This Row],[Address Original]]&gt;0,Table13[[#This Row],[Address Original]]-40001,"")</f>
        <v>7488</v>
      </c>
      <c r="L373" s="1">
        <v>47489</v>
      </c>
      <c r="M373" s="1" t="s">
        <v>32</v>
      </c>
      <c r="O373" s="1"/>
      <c r="P373" s="5" t="s">
        <v>2289</v>
      </c>
      <c r="Q373" s="5"/>
      <c r="R373" s="5"/>
      <c r="S373" s="5"/>
      <c r="T373" s="5"/>
      <c r="U373" s="5"/>
      <c r="V373" s="5"/>
      <c r="W373" s="5"/>
      <c r="X373" s="5"/>
      <c r="Y373" s="5"/>
      <c r="Z373" s="5"/>
      <c r="AA373" s="5"/>
      <c r="AB373" s="7" t="s">
        <v>2585</v>
      </c>
      <c r="AC373" s="5" t="s">
        <v>1161</v>
      </c>
      <c r="AD373" s="1" t="s">
        <v>31</v>
      </c>
      <c r="AE373" s="1" t="s">
        <v>1024</v>
      </c>
      <c r="AL373"/>
    </row>
    <row r="374" spans="1:38" ht="15" customHeight="1" x14ac:dyDescent="0.3">
      <c r="A374" s="1" t="s">
        <v>1142</v>
      </c>
      <c r="C374" s="1" t="s">
        <v>1085</v>
      </c>
      <c r="D374" s="1" t="s">
        <v>30</v>
      </c>
      <c r="F374" s="1">
        <v>1</v>
      </c>
      <c r="H37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4" s="1" t="str">
        <f>IF(ISBLANK(Table13[[#This Row],[Scale]]),
IF(Table13[[#This Row],[FIMS Scale]]="","",Table13[[#This Row],[FIMS Scale]]),
IF(Table13[[#This Row],[FIMS Scale]]="",1/Table13[[#This Row],[Scale]],Table13[[#This Row],[FIMS Scale]]/Table13[[#This Row],[Scale]]))</f>
        <v/>
      </c>
      <c r="K374" s="7">
        <f>IF(Table13[[#This Row],[Address Original]]&gt;0,Table13[[#This Row],[Address Original]]-40001,"")</f>
        <v>7491</v>
      </c>
      <c r="L374" s="1">
        <v>47492</v>
      </c>
      <c r="M374" s="1" t="s">
        <v>32</v>
      </c>
      <c r="O374" s="1"/>
      <c r="P374" s="5" t="s">
        <v>2290</v>
      </c>
      <c r="Q374" s="5"/>
      <c r="R374" s="5"/>
      <c r="S374" s="5"/>
      <c r="T374" s="5"/>
      <c r="U374" s="5"/>
      <c r="V374" s="5"/>
      <c r="W374" s="5"/>
      <c r="X374" s="5"/>
      <c r="Y374" s="5"/>
      <c r="Z374" s="5"/>
      <c r="AA374" s="5"/>
      <c r="AB374" s="7" t="s">
        <v>2585</v>
      </c>
      <c r="AC374" s="5" t="s">
        <v>1162</v>
      </c>
      <c r="AD374" s="1" t="s">
        <v>31</v>
      </c>
      <c r="AE374" s="1" t="s">
        <v>1024</v>
      </c>
      <c r="AL374"/>
    </row>
    <row r="375" spans="1:38" ht="15" customHeight="1" x14ac:dyDescent="0.3">
      <c r="A375" s="1" t="s">
        <v>1143</v>
      </c>
      <c r="C375" s="1" t="s">
        <v>1094</v>
      </c>
      <c r="D375" s="1" t="s">
        <v>30</v>
      </c>
      <c r="F375" s="1">
        <v>1</v>
      </c>
      <c r="H37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5" s="1" t="str">
        <f>IF(ISBLANK(Table13[[#This Row],[Scale]]),
IF(Table13[[#This Row],[FIMS Scale]]="","",Table13[[#This Row],[FIMS Scale]]),
IF(Table13[[#This Row],[FIMS Scale]]="",1/Table13[[#This Row],[Scale]],Table13[[#This Row],[FIMS Scale]]/Table13[[#This Row],[Scale]]))</f>
        <v/>
      </c>
      <c r="K375" s="7">
        <f>IF(Table13[[#This Row],[Address Original]]&gt;0,Table13[[#This Row],[Address Original]]-40001,"")</f>
        <v>7492</v>
      </c>
      <c r="L375" s="1">
        <v>47493</v>
      </c>
      <c r="M375" s="1" t="s">
        <v>32</v>
      </c>
      <c r="O375" s="1"/>
      <c r="P375" s="5" t="s">
        <v>2291</v>
      </c>
      <c r="Q375" s="5"/>
      <c r="R375" s="5"/>
      <c r="S375" s="5"/>
      <c r="T375" s="5"/>
      <c r="U375" s="5"/>
      <c r="V375" s="5"/>
      <c r="W375" s="5"/>
      <c r="X375" s="5"/>
      <c r="Y375" s="5"/>
      <c r="Z375" s="5"/>
      <c r="AA375" s="5"/>
      <c r="AB375" s="7" t="s">
        <v>2585</v>
      </c>
      <c r="AC375" s="5" t="s">
        <v>1163</v>
      </c>
      <c r="AD375" s="1" t="s">
        <v>31</v>
      </c>
      <c r="AL375"/>
    </row>
    <row r="376" spans="1:38" ht="15" customHeight="1" x14ac:dyDescent="0.3">
      <c r="A376" s="1" t="s">
        <v>1075</v>
      </c>
      <c r="C376" s="1" t="s">
        <v>1095</v>
      </c>
      <c r="D376" s="1" t="s">
        <v>30</v>
      </c>
      <c r="F376" s="1">
        <v>1</v>
      </c>
      <c r="H37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6" s="1" t="str">
        <f>IF(ISBLANK(Table13[[#This Row],[Scale]]),
IF(Table13[[#This Row],[FIMS Scale]]="","",Table13[[#This Row],[FIMS Scale]]),
IF(Table13[[#This Row],[FIMS Scale]]="",1/Table13[[#This Row],[Scale]],Table13[[#This Row],[FIMS Scale]]/Table13[[#This Row],[Scale]]))</f>
        <v/>
      </c>
      <c r="K376" s="7">
        <f>IF(Table13[[#This Row],[Address Original]]&gt;0,Table13[[#This Row],[Address Original]]-40001,"")</f>
        <v>7493</v>
      </c>
      <c r="L376" s="1">
        <v>47494</v>
      </c>
      <c r="M376" s="1" t="s">
        <v>32</v>
      </c>
      <c r="O376" s="1"/>
      <c r="P376" s="5" t="s">
        <v>2292</v>
      </c>
      <c r="Q376" s="5"/>
      <c r="R376" s="5"/>
      <c r="S376" s="5"/>
      <c r="T376" s="5"/>
      <c r="U376" s="5"/>
      <c r="V376" s="5"/>
      <c r="W376" s="5"/>
      <c r="X376" s="5"/>
      <c r="Y376" s="5"/>
      <c r="Z376" s="5"/>
      <c r="AA376" s="5"/>
      <c r="AB376" s="7" t="s">
        <v>2585</v>
      </c>
      <c r="AC376" s="5" t="s">
        <v>1164</v>
      </c>
      <c r="AD376" s="1" t="s">
        <v>31</v>
      </c>
      <c r="AE376" s="1" t="s">
        <v>1024</v>
      </c>
      <c r="AL376"/>
    </row>
    <row r="377" spans="1:38" ht="15" customHeight="1" x14ac:dyDescent="0.3">
      <c r="A377" s="1" t="s">
        <v>1144</v>
      </c>
      <c r="C377" s="1" t="s">
        <v>1086</v>
      </c>
      <c r="D377" s="1" t="s">
        <v>30</v>
      </c>
      <c r="F377" s="1">
        <v>1</v>
      </c>
      <c r="H37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7" s="1" t="str">
        <f>IF(ISBLANK(Table13[[#This Row],[Scale]]),
IF(Table13[[#This Row],[FIMS Scale]]="","",Table13[[#This Row],[FIMS Scale]]),
IF(Table13[[#This Row],[FIMS Scale]]="",1/Table13[[#This Row],[Scale]],Table13[[#This Row],[FIMS Scale]]/Table13[[#This Row],[Scale]]))</f>
        <v/>
      </c>
      <c r="K377" s="7">
        <f>IF(Table13[[#This Row],[Address Original]]&gt;0,Table13[[#This Row],[Address Original]]-40001,"")</f>
        <v>7494</v>
      </c>
      <c r="L377" s="1">
        <v>47495</v>
      </c>
      <c r="M377" s="1" t="s">
        <v>32</v>
      </c>
      <c r="O377" s="1"/>
      <c r="P377" s="5" t="s">
        <v>2293</v>
      </c>
      <c r="Q377" s="5"/>
      <c r="R377" s="5"/>
      <c r="S377" s="5"/>
      <c r="T377" s="5"/>
      <c r="U377" s="5"/>
      <c r="V377" s="5"/>
      <c r="W377" s="5"/>
      <c r="X377" s="5"/>
      <c r="Y377" s="5"/>
      <c r="Z377" s="5"/>
      <c r="AA377" s="5"/>
      <c r="AB377" s="7" t="s">
        <v>2585</v>
      </c>
      <c r="AC377" s="5" t="s">
        <v>1165</v>
      </c>
      <c r="AD377" s="1" t="s">
        <v>31</v>
      </c>
      <c r="AE377" s="1" t="s">
        <v>1024</v>
      </c>
      <c r="AL377"/>
    </row>
    <row r="378" spans="1:38" ht="15" customHeight="1" x14ac:dyDescent="0.3">
      <c r="A378" s="1" t="s">
        <v>1145</v>
      </c>
      <c r="C378" s="1" t="s">
        <v>1087</v>
      </c>
      <c r="D378" s="1" t="s">
        <v>30</v>
      </c>
      <c r="F378" s="1">
        <v>1</v>
      </c>
      <c r="H37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8" s="1" t="str">
        <f>IF(ISBLANK(Table13[[#This Row],[Scale]]),
IF(Table13[[#This Row],[FIMS Scale]]="","",Table13[[#This Row],[FIMS Scale]]),
IF(Table13[[#This Row],[FIMS Scale]]="",1/Table13[[#This Row],[Scale]],Table13[[#This Row],[FIMS Scale]]/Table13[[#This Row],[Scale]]))</f>
        <v/>
      </c>
      <c r="K378" s="7">
        <f>IF(Table13[[#This Row],[Address Original]]&gt;0,Table13[[#This Row],[Address Original]]-40001,"")</f>
        <v>7495</v>
      </c>
      <c r="L378" s="1">
        <v>47496</v>
      </c>
      <c r="M378" s="1" t="s">
        <v>32</v>
      </c>
      <c r="O378" s="1"/>
      <c r="P378" s="5" t="s">
        <v>2294</v>
      </c>
      <c r="Q378" s="5"/>
      <c r="R378" s="5"/>
      <c r="S378" s="5"/>
      <c r="T378" s="5"/>
      <c r="U378" s="5"/>
      <c r="V378" s="5"/>
      <c r="W378" s="5"/>
      <c r="X378" s="5"/>
      <c r="Y378" s="5"/>
      <c r="Z378" s="5"/>
      <c r="AA378" s="5"/>
      <c r="AB378" s="7" t="s">
        <v>2585</v>
      </c>
      <c r="AC378" s="5" t="s">
        <v>1166</v>
      </c>
      <c r="AD378" s="1" t="s">
        <v>31</v>
      </c>
      <c r="AE378" s="1" t="s">
        <v>1024</v>
      </c>
      <c r="AL378"/>
    </row>
    <row r="379" spans="1:38" s="7" customFormat="1" ht="15" customHeight="1" x14ac:dyDescent="0.3">
      <c r="A379" s="1" t="s">
        <v>1146</v>
      </c>
      <c r="B379" s="1"/>
      <c r="C379" s="1" t="s">
        <v>1088</v>
      </c>
      <c r="D379" s="1" t="s">
        <v>30</v>
      </c>
      <c r="E379" s="1"/>
      <c r="F379" s="1">
        <v>1</v>
      </c>
      <c r="G379" s="1"/>
      <c r="H37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79" s="1"/>
      <c r="J379" s="1" t="str">
        <f>IF(ISBLANK(Table13[[#This Row],[Scale]]),
IF(Table13[[#This Row],[FIMS Scale]]="","",Table13[[#This Row],[FIMS Scale]]),
IF(Table13[[#This Row],[FIMS Scale]]="",1/Table13[[#This Row],[Scale]],Table13[[#This Row],[FIMS Scale]]/Table13[[#This Row],[Scale]]))</f>
        <v/>
      </c>
      <c r="K379" s="7">
        <f>IF(Table13[[#This Row],[Address Original]]&gt;0,Table13[[#This Row],[Address Original]]-40001,"")</f>
        <v>7496</v>
      </c>
      <c r="L379" s="1">
        <v>47497</v>
      </c>
      <c r="M379" s="1" t="s">
        <v>32</v>
      </c>
      <c r="N379" s="1"/>
      <c r="O379" s="1"/>
      <c r="P379" s="5" t="s">
        <v>2295</v>
      </c>
      <c r="Q379" s="5"/>
      <c r="R379" s="5"/>
      <c r="S379" s="5"/>
      <c r="T379" s="5"/>
      <c r="U379" s="5"/>
      <c r="V379" s="5"/>
      <c r="W379" s="5"/>
      <c r="X379" s="5"/>
      <c r="Y379" s="5"/>
      <c r="Z379" s="5"/>
      <c r="AA379" s="5"/>
      <c r="AB379" s="7" t="s">
        <v>2585</v>
      </c>
      <c r="AC379" s="5" t="s">
        <v>1167</v>
      </c>
      <c r="AD379" s="1" t="s">
        <v>31</v>
      </c>
      <c r="AE379" s="1" t="s">
        <v>1024</v>
      </c>
      <c r="AF379" s="1"/>
      <c r="AG379" s="1"/>
      <c r="AH379" s="1"/>
      <c r="AI379" s="1"/>
      <c r="AJ379" s="1"/>
      <c r="AK379"/>
      <c r="AL379"/>
    </row>
    <row r="380" spans="1:38" customFormat="1" ht="15.6" customHeight="1" x14ac:dyDescent="0.3">
      <c r="A380" s="1" t="s">
        <v>1147</v>
      </c>
      <c r="B380" s="1"/>
      <c r="C380" s="1" t="s">
        <v>1089</v>
      </c>
      <c r="D380" s="1" t="s">
        <v>30</v>
      </c>
      <c r="E380" s="1"/>
      <c r="F380" s="1">
        <v>1</v>
      </c>
      <c r="G380" s="1"/>
      <c r="H38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380" s="1"/>
      <c r="J380" s="1" t="str">
        <f>IF(ISBLANK(Table13[[#This Row],[Scale]]),
IF(Table13[[#This Row],[FIMS Scale]]="","",Table13[[#This Row],[FIMS Scale]]),
IF(Table13[[#This Row],[FIMS Scale]]="",1/Table13[[#This Row],[Scale]],Table13[[#This Row],[FIMS Scale]]/Table13[[#This Row],[Scale]]))</f>
        <v/>
      </c>
      <c r="K380" s="7">
        <f>IF(Table13[[#This Row],[Address Original]]&gt;0,Table13[[#This Row],[Address Original]]-40001,"")</f>
        <v>7497</v>
      </c>
      <c r="L380" s="1">
        <v>47498</v>
      </c>
      <c r="M380" s="1" t="s">
        <v>32</v>
      </c>
      <c r="N380" s="1"/>
      <c r="O380" s="1"/>
      <c r="P380" s="5" t="s">
        <v>2296</v>
      </c>
      <c r="Q380" s="5"/>
      <c r="R380" s="5"/>
      <c r="S380" s="5"/>
      <c r="T380" s="5"/>
      <c r="U380" s="5"/>
      <c r="V380" s="5"/>
      <c r="W380" s="5"/>
      <c r="X380" s="5"/>
      <c r="Y380" s="5"/>
      <c r="Z380" s="5"/>
      <c r="AA380" s="5"/>
      <c r="AB380" s="7" t="s">
        <v>2585</v>
      </c>
      <c r="AC380" s="5" t="s">
        <v>1168</v>
      </c>
      <c r="AD380" s="1" t="s">
        <v>31</v>
      </c>
      <c r="AE380" s="1" t="s">
        <v>1024</v>
      </c>
      <c r="AF380" s="1"/>
      <c r="AG380" s="1"/>
      <c r="AH380" s="1"/>
      <c r="AI380" s="1"/>
      <c r="AJ380" s="1"/>
    </row>
    <row r="381" spans="1:38" ht="31.95" customHeight="1" thickBot="1" x14ac:dyDescent="0.4">
      <c r="A381" s="17" t="s">
        <v>1922</v>
      </c>
      <c r="B381" s="17"/>
      <c r="C381" s="17"/>
      <c r="D381" s="17"/>
      <c r="E381" s="17"/>
      <c r="F381" s="17"/>
      <c r="G381" s="17"/>
      <c r="H381"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381" s="18"/>
      <c r="J381" s="17" t="str">
        <f>IF(ISBLANK(Table13[[#This Row],[Scale]]),
IF(Table13[[#This Row],[FIMS Scale]]="","",Table13[[#This Row],[FIMS Scale]]),
IF(Table13[[#This Row],[FIMS Scale]]="",1/Table13[[#This Row],[Scale]],Table13[[#This Row],[FIMS Scale]]/Table13[[#This Row],[Scale]]))</f>
        <v/>
      </c>
      <c r="K381" s="17" t="str">
        <f>IF(Table13[[#This Row],[Address Original]]&gt;0,Table13[[#This Row],[Address Original]]-40001,"")</f>
        <v/>
      </c>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c r="AL381"/>
    </row>
    <row r="382" spans="1:38" ht="15" customHeight="1" thickTop="1" x14ac:dyDescent="0.3">
      <c r="A382" s="1" t="s">
        <v>1091</v>
      </c>
      <c r="C382" s="1" t="s">
        <v>1090</v>
      </c>
      <c r="D382" s="1" t="s">
        <v>30</v>
      </c>
      <c r="F382" s="1">
        <v>1</v>
      </c>
      <c r="H38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82" s="1" t="str">
        <f>IF(ISBLANK(Table13[[#This Row],[Scale]]),
IF(Table13[[#This Row],[FIMS Scale]]="","",Table13[[#This Row],[FIMS Scale]]),
IF(Table13[[#This Row],[FIMS Scale]]="",1/Table13[[#This Row],[Scale]],Table13[[#This Row],[FIMS Scale]]/Table13[[#This Row],[Scale]]))</f>
        <v/>
      </c>
      <c r="K382" s="7">
        <f>IF(Table13[[#This Row],[Address Original]]&gt;0,Table13[[#This Row],[Address Original]]-40001,"")</f>
        <v>1120</v>
      </c>
      <c r="L382" s="1">
        <v>41121</v>
      </c>
      <c r="M382" s="1" t="s">
        <v>32</v>
      </c>
      <c r="O382" s="1"/>
      <c r="P382" s="5" t="s">
        <v>1923</v>
      </c>
      <c r="Q382" s="5"/>
      <c r="R382" s="5"/>
      <c r="S382" s="5"/>
      <c r="T382" s="5"/>
      <c r="U382" s="5"/>
      <c r="V382" s="5"/>
      <c r="W382" s="5"/>
      <c r="X382" s="5"/>
      <c r="Y382" s="5"/>
      <c r="Z382" s="5"/>
      <c r="AA382" s="5"/>
      <c r="AB382" s="7" t="s">
        <v>2585</v>
      </c>
      <c r="AC382" s="5" t="s">
        <v>1140</v>
      </c>
      <c r="AD382" s="1" t="s">
        <v>31</v>
      </c>
      <c r="AE382" s="1" t="s">
        <v>1024</v>
      </c>
      <c r="AL382"/>
    </row>
    <row r="383" spans="1:38" ht="15" customHeight="1" x14ac:dyDescent="0.3">
      <c r="A383" s="1" t="s">
        <v>1097</v>
      </c>
      <c r="C383" s="1" t="s">
        <v>1096</v>
      </c>
      <c r="D383" s="1" t="s">
        <v>30</v>
      </c>
      <c r="F383" s="1">
        <v>1</v>
      </c>
      <c r="H38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83" s="1" t="str">
        <f>IF(ISBLANK(Table13[[#This Row],[Scale]]),
IF(Table13[[#This Row],[FIMS Scale]]="","",Table13[[#This Row],[FIMS Scale]]),
IF(Table13[[#This Row],[FIMS Scale]]="",1/Table13[[#This Row],[Scale]],Table13[[#This Row],[FIMS Scale]]/Table13[[#This Row],[Scale]]))</f>
        <v/>
      </c>
      <c r="K383" s="7">
        <f>IF(Table13[[#This Row],[Address Original]]&gt;0,Table13[[#This Row],[Address Original]]-40001,"")</f>
        <v>1130</v>
      </c>
      <c r="L383" s="1">
        <v>41131</v>
      </c>
      <c r="M383" s="1" t="s">
        <v>32</v>
      </c>
      <c r="O383" s="1"/>
      <c r="P383" s="5" t="s">
        <v>2297</v>
      </c>
      <c r="Q383" s="5"/>
      <c r="R383" s="5"/>
      <c r="S383" s="5"/>
      <c r="T383" s="5"/>
      <c r="U383" s="5"/>
      <c r="V383" s="5"/>
      <c r="W383" s="5"/>
      <c r="X383" s="5"/>
      <c r="Y383" s="5"/>
      <c r="Z383" s="5"/>
      <c r="AA383" s="5"/>
      <c r="AB383" s="7" t="s">
        <v>2585</v>
      </c>
      <c r="AC383" s="5" t="s">
        <v>1141</v>
      </c>
      <c r="AD383" s="1" t="s">
        <v>31</v>
      </c>
      <c r="AE383" s="1" t="s">
        <v>1024</v>
      </c>
      <c r="AL383"/>
    </row>
    <row r="384" spans="1:38" ht="15" customHeight="1" x14ac:dyDescent="0.3">
      <c r="A384" s="1" t="s">
        <v>1170</v>
      </c>
      <c r="C384" s="1" t="s">
        <v>1169</v>
      </c>
      <c r="D384" s="1" t="s">
        <v>30</v>
      </c>
      <c r="F384" s="1">
        <v>1</v>
      </c>
      <c r="H38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84" s="1" t="str">
        <f>IF(ISBLANK(Table13[[#This Row],[Scale]]),
IF(Table13[[#This Row],[FIMS Scale]]="","",Table13[[#This Row],[FIMS Scale]]),
IF(Table13[[#This Row],[FIMS Scale]]="",1/Table13[[#This Row],[Scale]],Table13[[#This Row],[FIMS Scale]]/Table13[[#This Row],[Scale]]))</f>
        <v/>
      </c>
      <c r="K384" s="7">
        <f>IF(Table13[[#This Row],[Address Original]]&gt;0,Table13[[#This Row],[Address Original]]-40001,"")</f>
        <v>1121</v>
      </c>
      <c r="L384" s="1">
        <v>41122</v>
      </c>
      <c r="M384" s="1" t="s">
        <v>32</v>
      </c>
      <c r="O384" s="1"/>
      <c r="P384" s="5" t="s">
        <v>1924</v>
      </c>
      <c r="Q384" s="5"/>
      <c r="R384" s="5"/>
      <c r="S384" s="5"/>
      <c r="T384" s="5"/>
      <c r="U384" s="5"/>
      <c r="V384" s="5"/>
      <c r="W384" s="5"/>
      <c r="X384" s="5"/>
      <c r="Y384" s="5"/>
      <c r="Z384" s="5"/>
      <c r="AA384" s="5"/>
      <c r="AB384" s="7" t="s">
        <v>2585</v>
      </c>
      <c r="AC384" s="5" t="s">
        <v>1250</v>
      </c>
      <c r="AD384" s="1" t="s">
        <v>31</v>
      </c>
      <c r="AE384" s="1" t="s">
        <v>1024</v>
      </c>
      <c r="AL384"/>
    </row>
    <row r="385" spans="1:38" ht="15" customHeight="1" x14ac:dyDescent="0.3">
      <c r="A385" s="1" t="s">
        <v>1172</v>
      </c>
      <c r="C385" s="1" t="s">
        <v>1171</v>
      </c>
      <c r="D385" s="1" t="s">
        <v>30</v>
      </c>
      <c r="F385" s="1">
        <v>1</v>
      </c>
      <c r="H38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85" s="1" t="str">
        <f>IF(ISBLANK(Table13[[#This Row],[Scale]]),
IF(Table13[[#This Row],[FIMS Scale]]="","",Table13[[#This Row],[FIMS Scale]]),
IF(Table13[[#This Row],[FIMS Scale]]="",1/Table13[[#This Row],[Scale]],Table13[[#This Row],[FIMS Scale]]/Table13[[#This Row],[Scale]]))</f>
        <v/>
      </c>
      <c r="K385" s="7">
        <f>IF(Table13[[#This Row],[Address Original]]&gt;0,Table13[[#This Row],[Address Original]]-40001,"")</f>
        <v>1122</v>
      </c>
      <c r="L385" s="1">
        <v>41123</v>
      </c>
      <c r="M385" s="1" t="s">
        <v>32</v>
      </c>
      <c r="O385" s="1"/>
      <c r="P385" s="5" t="s">
        <v>1925</v>
      </c>
      <c r="Q385" s="5"/>
      <c r="R385" s="5"/>
      <c r="S385" s="5"/>
      <c r="T385" s="5"/>
      <c r="U385" s="5"/>
      <c r="V385" s="5"/>
      <c r="W385" s="5"/>
      <c r="X385" s="5"/>
      <c r="Y385" s="5"/>
      <c r="Z385" s="5"/>
      <c r="AA385" s="5"/>
      <c r="AB385" s="7" t="s">
        <v>2585</v>
      </c>
      <c r="AC385" s="5" t="s">
        <v>1251</v>
      </c>
      <c r="AD385" s="1" t="s">
        <v>31</v>
      </c>
      <c r="AE385" s="1" t="s">
        <v>1024</v>
      </c>
      <c r="AL385"/>
    </row>
    <row r="386" spans="1:38" ht="15" customHeight="1" x14ac:dyDescent="0.3">
      <c r="A386" s="1" t="s">
        <v>1174</v>
      </c>
      <c r="C386" s="1" t="s">
        <v>1173</v>
      </c>
      <c r="D386" s="1" t="s">
        <v>30</v>
      </c>
      <c r="F386" s="1">
        <v>1</v>
      </c>
      <c r="H38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86" s="1" t="str">
        <f>IF(ISBLANK(Table13[[#This Row],[Scale]]),
IF(Table13[[#This Row],[FIMS Scale]]="","",Table13[[#This Row],[FIMS Scale]]),
IF(Table13[[#This Row],[FIMS Scale]]="",1/Table13[[#This Row],[Scale]],Table13[[#This Row],[FIMS Scale]]/Table13[[#This Row],[Scale]]))</f>
        <v/>
      </c>
      <c r="K386" s="7">
        <f>IF(Table13[[#This Row],[Address Original]]&gt;0,Table13[[#This Row],[Address Original]]-40001,"")</f>
        <v>1123</v>
      </c>
      <c r="L386" s="1">
        <v>41124</v>
      </c>
      <c r="M386" s="1" t="s">
        <v>32</v>
      </c>
      <c r="O386" s="1"/>
      <c r="P386" s="5" t="s">
        <v>1926</v>
      </c>
      <c r="Q386" s="5"/>
      <c r="R386" s="5"/>
      <c r="S386" s="5"/>
      <c r="T386" s="5"/>
      <c r="U386" s="5"/>
      <c r="V386" s="5"/>
      <c r="W386" s="5"/>
      <c r="X386" s="5"/>
      <c r="Y386" s="5"/>
      <c r="Z386" s="5"/>
      <c r="AA386" s="5"/>
      <c r="AB386" s="7" t="s">
        <v>2585</v>
      </c>
      <c r="AC386" s="5" t="s">
        <v>1252</v>
      </c>
      <c r="AD386" s="1" t="s">
        <v>31</v>
      </c>
      <c r="AE386" s="1" t="s">
        <v>1024</v>
      </c>
      <c r="AL386"/>
    </row>
    <row r="387" spans="1:38" ht="15" customHeight="1" x14ac:dyDescent="0.3">
      <c r="A387" s="1" t="s">
        <v>1176</v>
      </c>
      <c r="C387" s="1" t="s">
        <v>1175</v>
      </c>
      <c r="D387" s="1" t="s">
        <v>30</v>
      </c>
      <c r="F387" s="1">
        <v>1</v>
      </c>
      <c r="H38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87" s="1" t="str">
        <f>IF(ISBLANK(Table13[[#This Row],[Scale]]),
IF(Table13[[#This Row],[FIMS Scale]]="","",Table13[[#This Row],[FIMS Scale]]),
IF(Table13[[#This Row],[FIMS Scale]]="",1/Table13[[#This Row],[Scale]],Table13[[#This Row],[FIMS Scale]]/Table13[[#This Row],[Scale]]))</f>
        <v/>
      </c>
      <c r="K387" s="7">
        <f>IF(Table13[[#This Row],[Address Original]]&gt;0,Table13[[#This Row],[Address Original]]-40001,"")</f>
        <v>1124</v>
      </c>
      <c r="L387" s="1">
        <v>41125</v>
      </c>
      <c r="M387" s="1" t="s">
        <v>32</v>
      </c>
      <c r="O387" s="1"/>
      <c r="P387" s="5" t="s">
        <v>2298</v>
      </c>
      <c r="Q387" s="5"/>
      <c r="R387" s="5"/>
      <c r="S387" s="5"/>
      <c r="T387" s="5"/>
      <c r="U387" s="5"/>
      <c r="V387" s="5"/>
      <c r="W387" s="5"/>
      <c r="X387" s="5"/>
      <c r="Y387" s="5"/>
      <c r="Z387" s="5"/>
      <c r="AA387" s="5"/>
      <c r="AB387" s="7" t="s">
        <v>2585</v>
      </c>
      <c r="AC387" s="5" t="s">
        <v>1253</v>
      </c>
      <c r="AD387" s="1" t="s">
        <v>31</v>
      </c>
      <c r="AE387" s="1" t="s">
        <v>1024</v>
      </c>
      <c r="AL387"/>
    </row>
    <row r="388" spans="1:38" ht="15" customHeight="1" x14ac:dyDescent="0.3">
      <c r="A388" s="1" t="s">
        <v>1178</v>
      </c>
      <c r="C388" s="1" t="s">
        <v>1177</v>
      </c>
      <c r="D388" s="1" t="s">
        <v>30</v>
      </c>
      <c r="F388" s="1">
        <v>1</v>
      </c>
      <c r="H38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88" s="1" t="str">
        <f>IF(ISBLANK(Table13[[#This Row],[Scale]]),
IF(Table13[[#This Row],[FIMS Scale]]="","",Table13[[#This Row],[FIMS Scale]]),
IF(Table13[[#This Row],[FIMS Scale]]="",1/Table13[[#This Row],[Scale]],Table13[[#This Row],[FIMS Scale]]/Table13[[#This Row],[Scale]]))</f>
        <v/>
      </c>
      <c r="K388" s="7">
        <f>IF(Table13[[#This Row],[Address Original]]&gt;0,Table13[[#This Row],[Address Original]]-40001,"")</f>
        <v>1125</v>
      </c>
      <c r="L388" s="1">
        <v>41126</v>
      </c>
      <c r="M388" s="1" t="s">
        <v>32</v>
      </c>
      <c r="O388" s="1"/>
      <c r="P388" s="5" t="s">
        <v>2299</v>
      </c>
      <c r="Q388" s="5"/>
      <c r="R388" s="5"/>
      <c r="S388" s="5"/>
      <c r="T388" s="5"/>
      <c r="U388" s="5"/>
      <c r="V388" s="5"/>
      <c r="W388" s="5"/>
      <c r="X388" s="5"/>
      <c r="Y388" s="5"/>
      <c r="Z388" s="5"/>
      <c r="AA388" s="5"/>
      <c r="AB388" s="7" t="s">
        <v>2585</v>
      </c>
      <c r="AC388" s="5" t="s">
        <v>1254</v>
      </c>
      <c r="AD388" s="1" t="s">
        <v>31</v>
      </c>
      <c r="AE388" s="1" t="s">
        <v>1024</v>
      </c>
      <c r="AL388"/>
    </row>
    <row r="389" spans="1:38" ht="15" customHeight="1" x14ac:dyDescent="0.3">
      <c r="A389" s="1" t="s">
        <v>1180</v>
      </c>
      <c r="C389" s="1" t="s">
        <v>1179</v>
      </c>
      <c r="D389" s="1" t="s">
        <v>30</v>
      </c>
      <c r="F389" s="1">
        <v>1</v>
      </c>
      <c r="H38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89" s="1" t="str">
        <f>IF(ISBLANK(Table13[[#This Row],[Scale]]),
IF(Table13[[#This Row],[FIMS Scale]]="","",Table13[[#This Row],[FIMS Scale]]),
IF(Table13[[#This Row],[FIMS Scale]]="",1/Table13[[#This Row],[Scale]],Table13[[#This Row],[FIMS Scale]]/Table13[[#This Row],[Scale]]))</f>
        <v/>
      </c>
      <c r="K389" s="7">
        <f>IF(Table13[[#This Row],[Address Original]]&gt;0,Table13[[#This Row],[Address Original]]-40001,"")</f>
        <v>1126</v>
      </c>
      <c r="L389" s="1">
        <v>41127</v>
      </c>
      <c r="M389" s="1" t="s">
        <v>32</v>
      </c>
      <c r="O389" s="1"/>
      <c r="P389" s="5" t="s">
        <v>2300</v>
      </c>
      <c r="Q389" s="5"/>
      <c r="R389" s="5"/>
      <c r="S389" s="5"/>
      <c r="T389" s="5"/>
      <c r="U389" s="5"/>
      <c r="V389" s="5"/>
      <c r="W389" s="5"/>
      <c r="X389" s="5"/>
      <c r="Y389" s="5"/>
      <c r="Z389" s="5"/>
      <c r="AA389" s="5"/>
      <c r="AB389" s="7" t="s">
        <v>2585</v>
      </c>
      <c r="AC389" s="5" t="s">
        <v>1255</v>
      </c>
      <c r="AD389" s="1" t="s">
        <v>31</v>
      </c>
      <c r="AE389" s="1" t="s">
        <v>1024</v>
      </c>
      <c r="AL389"/>
    </row>
    <row r="390" spans="1:38" ht="15" customHeight="1" x14ac:dyDescent="0.3">
      <c r="A390" s="1" t="s">
        <v>1182</v>
      </c>
      <c r="C390" s="1" t="s">
        <v>1181</v>
      </c>
      <c r="D390" s="1" t="s">
        <v>30</v>
      </c>
      <c r="F390" s="1">
        <v>1</v>
      </c>
      <c r="H39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0" s="1" t="str">
        <f>IF(ISBLANK(Table13[[#This Row],[Scale]]),
IF(Table13[[#This Row],[FIMS Scale]]="","",Table13[[#This Row],[FIMS Scale]]),
IF(Table13[[#This Row],[FIMS Scale]]="",1/Table13[[#This Row],[Scale]],Table13[[#This Row],[FIMS Scale]]/Table13[[#This Row],[Scale]]))</f>
        <v/>
      </c>
      <c r="K390" s="7">
        <f>IF(Table13[[#This Row],[Address Original]]&gt;0,Table13[[#This Row],[Address Original]]-40001,"")</f>
        <v>1127</v>
      </c>
      <c r="L390" s="1">
        <v>41128</v>
      </c>
      <c r="M390" s="1" t="s">
        <v>32</v>
      </c>
      <c r="O390" s="1"/>
      <c r="P390" s="5" t="s">
        <v>2301</v>
      </c>
      <c r="Q390" s="5"/>
      <c r="R390" s="5"/>
      <c r="S390" s="5"/>
      <c r="T390" s="5"/>
      <c r="U390" s="5"/>
      <c r="V390" s="5"/>
      <c r="W390" s="5"/>
      <c r="X390" s="5"/>
      <c r="Y390" s="5"/>
      <c r="Z390" s="5"/>
      <c r="AA390" s="5"/>
      <c r="AB390" s="7" t="s">
        <v>2585</v>
      </c>
      <c r="AC390" s="5" t="s">
        <v>1256</v>
      </c>
      <c r="AD390" s="1" t="s">
        <v>31</v>
      </c>
      <c r="AE390" s="1" t="s">
        <v>1024</v>
      </c>
      <c r="AL390"/>
    </row>
    <row r="391" spans="1:38" ht="15" customHeight="1" x14ac:dyDescent="0.3">
      <c r="A391" s="1" t="s">
        <v>1184</v>
      </c>
      <c r="C391" s="1" t="s">
        <v>1183</v>
      </c>
      <c r="D391" s="1" t="s">
        <v>30</v>
      </c>
      <c r="F391" s="1">
        <v>1</v>
      </c>
      <c r="G391" s="1">
        <v>10</v>
      </c>
      <c r="H39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1" s="1">
        <f>IF(ISBLANK(Table13[[#This Row],[Scale]]),
IF(Table13[[#This Row],[FIMS Scale]]="","",Table13[[#This Row],[FIMS Scale]]),
IF(Table13[[#This Row],[FIMS Scale]]="",1/Table13[[#This Row],[Scale]],Table13[[#This Row],[FIMS Scale]]/Table13[[#This Row],[Scale]]))</f>
        <v>0.1</v>
      </c>
      <c r="K391" s="7">
        <f>IF(Table13[[#This Row],[Address Original]]&gt;0,Table13[[#This Row],[Address Original]]-40001,"")</f>
        <v>1128</v>
      </c>
      <c r="L391" s="1">
        <v>41129</v>
      </c>
      <c r="M391" s="1" t="s">
        <v>32</v>
      </c>
      <c r="O391" s="1"/>
      <c r="P391" s="5" t="s">
        <v>2302</v>
      </c>
      <c r="Q391" s="5"/>
      <c r="R391" s="5"/>
      <c r="S391" s="5"/>
      <c r="T391" s="5"/>
      <c r="U391" s="5"/>
      <c r="V391" s="5"/>
      <c r="W391" s="5"/>
      <c r="X391" s="5"/>
      <c r="Y391" s="5"/>
      <c r="Z391" s="5"/>
      <c r="AA391" s="5"/>
      <c r="AB391" s="7" t="s">
        <v>2585</v>
      </c>
      <c r="AC391" s="5" t="s">
        <v>1257</v>
      </c>
      <c r="AD391" s="1" t="s">
        <v>31</v>
      </c>
      <c r="AE391" s="1" t="s">
        <v>1021</v>
      </c>
      <c r="AL391"/>
    </row>
    <row r="392" spans="1:38" ht="15" customHeight="1" x14ac:dyDescent="0.3">
      <c r="A392" s="1" t="s">
        <v>1186</v>
      </c>
      <c r="C392" s="1" t="s">
        <v>1185</v>
      </c>
      <c r="D392" s="1" t="s">
        <v>30</v>
      </c>
      <c r="F392" s="1">
        <v>1</v>
      </c>
      <c r="H39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2" s="1" t="str">
        <f>IF(ISBLANK(Table13[[#This Row],[Scale]]),
IF(Table13[[#This Row],[FIMS Scale]]="","",Table13[[#This Row],[FIMS Scale]]),
IF(Table13[[#This Row],[FIMS Scale]]="",1/Table13[[#This Row],[Scale]],Table13[[#This Row],[FIMS Scale]]/Table13[[#This Row],[Scale]]))</f>
        <v/>
      </c>
      <c r="K392" s="7">
        <f>IF(Table13[[#This Row],[Address Original]]&gt;0,Table13[[#This Row],[Address Original]]-40001,"")</f>
        <v>1129</v>
      </c>
      <c r="L392" s="1">
        <v>41130</v>
      </c>
      <c r="M392" s="1" t="s">
        <v>32</v>
      </c>
      <c r="O392" s="1"/>
      <c r="P392" s="5" t="s">
        <v>1928</v>
      </c>
      <c r="Q392" s="5"/>
      <c r="R392" s="5"/>
      <c r="S392" s="5"/>
      <c r="T392" s="5"/>
      <c r="U392" s="5"/>
      <c r="V392" s="5"/>
      <c r="W392" s="5"/>
      <c r="X392" s="5"/>
      <c r="Y392" s="5"/>
      <c r="Z392" s="5"/>
      <c r="AA392" s="5"/>
      <c r="AB392" s="7" t="s">
        <v>2585</v>
      </c>
      <c r="AC392" s="5" t="s">
        <v>1258</v>
      </c>
      <c r="AD392" s="1" t="s">
        <v>31</v>
      </c>
      <c r="AE392" s="1" t="s">
        <v>1024</v>
      </c>
      <c r="AL392"/>
    </row>
    <row r="393" spans="1:38" ht="15" customHeight="1" x14ac:dyDescent="0.3">
      <c r="A393" s="1" t="s">
        <v>1188</v>
      </c>
      <c r="C393" s="1" t="s">
        <v>1187</v>
      </c>
      <c r="D393" s="1" t="s">
        <v>30</v>
      </c>
      <c r="F393" s="1">
        <v>1</v>
      </c>
      <c r="H39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3" s="1" t="str">
        <f>IF(ISBLANK(Table13[[#This Row],[Scale]]),
IF(Table13[[#This Row],[FIMS Scale]]="","",Table13[[#This Row],[FIMS Scale]]),
IF(Table13[[#This Row],[FIMS Scale]]="",1/Table13[[#This Row],[Scale]],Table13[[#This Row],[FIMS Scale]]/Table13[[#This Row],[Scale]]))</f>
        <v/>
      </c>
      <c r="K393" s="7">
        <f>IF(Table13[[#This Row],[Address Original]]&gt;0,Table13[[#This Row],[Address Original]]-40001,"")</f>
        <v>1131</v>
      </c>
      <c r="L393" s="1">
        <v>41132</v>
      </c>
      <c r="M393" s="1" t="s">
        <v>32</v>
      </c>
      <c r="O393" s="1"/>
      <c r="P393" s="5" t="s">
        <v>1929</v>
      </c>
      <c r="Q393" s="5"/>
      <c r="R393" s="5"/>
      <c r="S393" s="5"/>
      <c r="T393" s="5"/>
      <c r="U393" s="5"/>
      <c r="V393" s="5"/>
      <c r="W393" s="5"/>
      <c r="X393" s="5"/>
      <c r="Y393" s="5"/>
      <c r="Z393" s="5"/>
      <c r="AA393" s="5"/>
      <c r="AB393" s="7" t="s">
        <v>2585</v>
      </c>
      <c r="AC393" s="5" t="s">
        <v>1259</v>
      </c>
      <c r="AD393" s="1" t="s">
        <v>31</v>
      </c>
      <c r="AE393" s="1" t="s">
        <v>1024</v>
      </c>
      <c r="AL393"/>
    </row>
    <row r="394" spans="1:38" ht="15" customHeight="1" x14ac:dyDescent="0.3">
      <c r="A394" s="1" t="s">
        <v>1190</v>
      </c>
      <c r="C394" s="1" t="s">
        <v>1189</v>
      </c>
      <c r="D394" s="1" t="s">
        <v>30</v>
      </c>
      <c r="F394" s="1">
        <v>1</v>
      </c>
      <c r="H39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4" s="1" t="str">
        <f>IF(ISBLANK(Table13[[#This Row],[Scale]]),
IF(Table13[[#This Row],[FIMS Scale]]="","",Table13[[#This Row],[FIMS Scale]]),
IF(Table13[[#This Row],[FIMS Scale]]="",1/Table13[[#This Row],[Scale]],Table13[[#This Row],[FIMS Scale]]/Table13[[#This Row],[Scale]]))</f>
        <v/>
      </c>
      <c r="K394" s="7">
        <f>IF(Table13[[#This Row],[Address Original]]&gt;0,Table13[[#This Row],[Address Original]]-40001,"")</f>
        <v>1132</v>
      </c>
      <c r="L394" s="1">
        <v>41133</v>
      </c>
      <c r="M394" s="1" t="s">
        <v>32</v>
      </c>
      <c r="O394" s="1"/>
      <c r="P394" s="5" t="s">
        <v>1930</v>
      </c>
      <c r="Q394" s="5"/>
      <c r="R394" s="5"/>
      <c r="S394" s="5"/>
      <c r="T394" s="5"/>
      <c r="U394" s="5"/>
      <c r="V394" s="5"/>
      <c r="W394" s="5"/>
      <c r="X394" s="5"/>
      <c r="Y394" s="5"/>
      <c r="Z394" s="5"/>
      <c r="AA394" s="5"/>
      <c r="AB394" s="7" t="s">
        <v>2585</v>
      </c>
      <c r="AC394" s="5" t="s">
        <v>1260</v>
      </c>
      <c r="AD394" s="1" t="s">
        <v>31</v>
      </c>
      <c r="AE394" s="1" t="s">
        <v>1024</v>
      </c>
      <c r="AL394"/>
    </row>
    <row r="395" spans="1:38" ht="15" customHeight="1" x14ac:dyDescent="0.3">
      <c r="A395" s="1" t="s">
        <v>1192</v>
      </c>
      <c r="C395" s="1" t="s">
        <v>1191</v>
      </c>
      <c r="D395" s="1" t="s">
        <v>30</v>
      </c>
      <c r="F395" s="1">
        <v>1</v>
      </c>
      <c r="G395" s="1">
        <v>100</v>
      </c>
      <c r="H39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5" s="1">
        <f>IF(ISBLANK(Table13[[#This Row],[Scale]]),
IF(Table13[[#This Row],[FIMS Scale]]="","",Table13[[#This Row],[FIMS Scale]]),
IF(Table13[[#This Row],[FIMS Scale]]="",1/Table13[[#This Row],[Scale]],Table13[[#This Row],[FIMS Scale]]/Table13[[#This Row],[Scale]]))</f>
        <v>0.01</v>
      </c>
      <c r="K395" s="7">
        <f>IF(Table13[[#This Row],[Address Original]]&gt;0,Table13[[#This Row],[Address Original]]-40001,"")</f>
        <v>1134</v>
      </c>
      <c r="L395" s="1">
        <v>41135</v>
      </c>
      <c r="M395" s="1" t="s">
        <v>32</v>
      </c>
      <c r="O395" s="1"/>
      <c r="P395" s="5" t="s">
        <v>2303</v>
      </c>
      <c r="Q395" s="5"/>
      <c r="R395" s="5"/>
      <c r="S395" s="5"/>
      <c r="T395" s="5"/>
      <c r="U395" s="5"/>
      <c r="V395" s="5"/>
      <c r="W395" s="5"/>
      <c r="X395" s="5"/>
      <c r="Y395" s="5"/>
      <c r="Z395" s="5"/>
      <c r="AA395" s="5"/>
      <c r="AB395" s="7" t="s">
        <v>2585</v>
      </c>
      <c r="AC395" s="5" t="s">
        <v>1825</v>
      </c>
      <c r="AD395" s="1" t="s">
        <v>31</v>
      </c>
      <c r="AE395" s="1" t="s">
        <v>1036</v>
      </c>
      <c r="AL395"/>
    </row>
    <row r="396" spans="1:38" ht="15" customHeight="1" x14ac:dyDescent="0.3">
      <c r="A396" s="1" t="s">
        <v>1194</v>
      </c>
      <c r="C396" s="1" t="s">
        <v>1193</v>
      </c>
      <c r="D396" s="1" t="s">
        <v>30</v>
      </c>
      <c r="F396" s="1">
        <v>1</v>
      </c>
      <c r="G396" s="1">
        <v>100</v>
      </c>
      <c r="H39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6" s="1">
        <f>IF(ISBLANK(Table13[[#This Row],[Scale]]),
IF(Table13[[#This Row],[FIMS Scale]]="","",Table13[[#This Row],[FIMS Scale]]),
IF(Table13[[#This Row],[FIMS Scale]]="",1/Table13[[#This Row],[Scale]],Table13[[#This Row],[FIMS Scale]]/Table13[[#This Row],[Scale]]))</f>
        <v>0.01</v>
      </c>
      <c r="K396" s="7">
        <f>IF(Table13[[#This Row],[Address Original]]&gt;0,Table13[[#This Row],[Address Original]]-40001,"")</f>
        <v>1135</v>
      </c>
      <c r="L396" s="1">
        <v>41136</v>
      </c>
      <c r="M396" s="1" t="s">
        <v>32</v>
      </c>
      <c r="O396" s="1"/>
      <c r="P396" s="5" t="s">
        <v>2304</v>
      </c>
      <c r="Q396" s="5"/>
      <c r="R396" s="5"/>
      <c r="S396" s="5"/>
      <c r="T396" s="5"/>
      <c r="U396" s="5"/>
      <c r="V396" s="5"/>
      <c r="W396" s="5"/>
      <c r="X396" s="5"/>
      <c r="Y396" s="5"/>
      <c r="Z396" s="5"/>
      <c r="AA396" s="5"/>
      <c r="AB396" s="7" t="s">
        <v>2585</v>
      </c>
      <c r="AC396" s="5" t="s">
        <v>1826</v>
      </c>
      <c r="AD396" s="1" t="s">
        <v>31</v>
      </c>
      <c r="AE396" s="1" t="s">
        <v>1036</v>
      </c>
      <c r="AL396"/>
    </row>
    <row r="397" spans="1:38" ht="15" customHeight="1" x14ac:dyDescent="0.3">
      <c r="A397" s="1" t="s">
        <v>1196</v>
      </c>
      <c r="C397" s="1" t="s">
        <v>1195</v>
      </c>
      <c r="D397" s="1" t="s">
        <v>30</v>
      </c>
      <c r="F397" s="1">
        <v>1</v>
      </c>
      <c r="G397" s="1">
        <v>10000</v>
      </c>
      <c r="H39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7" s="1">
        <f>IF(ISBLANK(Table13[[#This Row],[Scale]]),
IF(Table13[[#This Row],[FIMS Scale]]="","",Table13[[#This Row],[FIMS Scale]]),
IF(Table13[[#This Row],[FIMS Scale]]="",1/Table13[[#This Row],[Scale]],Table13[[#This Row],[FIMS Scale]]/Table13[[#This Row],[Scale]]))</f>
        <v>1E-4</v>
      </c>
      <c r="K397" s="7">
        <f>IF(Table13[[#This Row],[Address Original]]&gt;0,Table13[[#This Row],[Address Original]]-40001,"")</f>
        <v>1140</v>
      </c>
      <c r="L397" s="1">
        <v>41141</v>
      </c>
      <c r="M397" s="1" t="s">
        <v>32</v>
      </c>
      <c r="O397" s="1"/>
      <c r="P397" s="5" t="s">
        <v>2305</v>
      </c>
      <c r="Q397" s="5"/>
      <c r="R397" s="5"/>
      <c r="S397" s="5"/>
      <c r="T397" s="5"/>
      <c r="U397" s="5"/>
      <c r="V397" s="5"/>
      <c r="W397" s="5"/>
      <c r="X397" s="5"/>
      <c r="Y397" s="5"/>
      <c r="Z397" s="5"/>
      <c r="AA397" s="5"/>
      <c r="AB397" s="7" t="s">
        <v>2585</v>
      </c>
      <c r="AC397" s="5" t="s">
        <v>1261</v>
      </c>
      <c r="AD397" s="1" t="s">
        <v>31</v>
      </c>
      <c r="AE397" s="1" t="s">
        <v>1197</v>
      </c>
      <c r="AL397"/>
    </row>
    <row r="398" spans="1:38" ht="15" customHeight="1" x14ac:dyDescent="0.3">
      <c r="A398" s="1" t="s">
        <v>1199</v>
      </c>
      <c r="C398" s="1" t="s">
        <v>1198</v>
      </c>
      <c r="D398" s="1" t="s">
        <v>30</v>
      </c>
      <c r="F398" s="1">
        <v>1</v>
      </c>
      <c r="G398" s="1">
        <v>10000</v>
      </c>
      <c r="H39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8" s="1">
        <f>IF(ISBLANK(Table13[[#This Row],[Scale]]),
IF(Table13[[#This Row],[FIMS Scale]]="","",Table13[[#This Row],[FIMS Scale]]),
IF(Table13[[#This Row],[FIMS Scale]]="",1/Table13[[#This Row],[Scale]],Table13[[#This Row],[FIMS Scale]]/Table13[[#This Row],[Scale]]))</f>
        <v>1E-4</v>
      </c>
      <c r="K398" s="7">
        <f>IF(Table13[[#This Row],[Address Original]]&gt;0,Table13[[#This Row],[Address Original]]-40001,"")</f>
        <v>1141</v>
      </c>
      <c r="L398" s="1">
        <v>41142</v>
      </c>
      <c r="M398" s="1" t="s">
        <v>32</v>
      </c>
      <c r="O398" s="1"/>
      <c r="P398" s="5" t="s">
        <v>2306</v>
      </c>
      <c r="Q398" s="5"/>
      <c r="R398" s="5"/>
      <c r="S398" s="5"/>
      <c r="T398" s="5"/>
      <c r="U398" s="5"/>
      <c r="V398" s="5"/>
      <c r="W398" s="5"/>
      <c r="X398" s="5"/>
      <c r="Y398" s="5"/>
      <c r="Z398" s="5"/>
      <c r="AA398" s="5"/>
      <c r="AB398" s="7" t="s">
        <v>2585</v>
      </c>
      <c r="AC398" s="5" t="s">
        <v>1262</v>
      </c>
      <c r="AD398" s="1" t="s">
        <v>31</v>
      </c>
      <c r="AE398" s="1" t="s">
        <v>1197</v>
      </c>
      <c r="AL398"/>
    </row>
    <row r="399" spans="1:38" ht="15" customHeight="1" x14ac:dyDescent="0.3">
      <c r="A399" s="1" t="s">
        <v>1201</v>
      </c>
      <c r="C399" s="1" t="s">
        <v>1200</v>
      </c>
      <c r="D399" s="1" t="s">
        <v>30</v>
      </c>
      <c r="F399" s="1">
        <v>1</v>
      </c>
      <c r="H39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9" s="1" t="str">
        <f>IF(ISBLANK(Table13[[#This Row],[Scale]]),
IF(Table13[[#This Row],[FIMS Scale]]="","",Table13[[#This Row],[FIMS Scale]]),
IF(Table13[[#This Row],[FIMS Scale]]="",1/Table13[[#This Row],[Scale]],Table13[[#This Row],[FIMS Scale]]/Table13[[#This Row],[Scale]]))</f>
        <v/>
      </c>
      <c r="K399" s="7">
        <f>IF(Table13[[#This Row],[Address Original]]&gt;0,Table13[[#This Row],[Address Original]]-40001,"")</f>
        <v>1150</v>
      </c>
      <c r="L399" s="1">
        <v>41151</v>
      </c>
      <c r="M399" s="1" t="s">
        <v>32</v>
      </c>
      <c r="O399" s="1"/>
      <c r="P399" s="5" t="s">
        <v>2307</v>
      </c>
      <c r="Q399" s="5"/>
      <c r="R399" s="5"/>
      <c r="S399" s="5"/>
      <c r="T399" s="5"/>
      <c r="U399" s="5"/>
      <c r="V399" s="5"/>
      <c r="W399" s="5"/>
      <c r="X399" s="5"/>
      <c r="Y399" s="5"/>
      <c r="Z399" s="5"/>
      <c r="AA399" s="5"/>
      <c r="AB399" s="7" t="s">
        <v>2585</v>
      </c>
      <c r="AC399" s="5" t="s">
        <v>1263</v>
      </c>
      <c r="AD399" s="1" t="s">
        <v>31</v>
      </c>
      <c r="AE399" s="1" t="s">
        <v>1024</v>
      </c>
      <c r="AL399"/>
    </row>
    <row r="400" spans="1:38" ht="15" customHeight="1" x14ac:dyDescent="0.3">
      <c r="A400" s="1" t="s">
        <v>1203</v>
      </c>
      <c r="C400" s="1" t="s">
        <v>1202</v>
      </c>
      <c r="D400" s="1" t="s">
        <v>30</v>
      </c>
      <c r="F400" s="1">
        <v>1</v>
      </c>
      <c r="H40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0" s="1" t="str">
        <f>IF(ISBLANK(Table13[[#This Row],[Scale]]),
IF(Table13[[#This Row],[FIMS Scale]]="","",Table13[[#This Row],[FIMS Scale]]),
IF(Table13[[#This Row],[FIMS Scale]]="",1/Table13[[#This Row],[Scale]],Table13[[#This Row],[FIMS Scale]]/Table13[[#This Row],[Scale]]))</f>
        <v/>
      </c>
      <c r="K400" s="7">
        <f>IF(Table13[[#This Row],[Address Original]]&gt;0,Table13[[#This Row],[Address Original]]-40001,"")</f>
        <v>1151</v>
      </c>
      <c r="L400" s="1">
        <v>41152</v>
      </c>
      <c r="M400" s="1" t="s">
        <v>32</v>
      </c>
      <c r="O400" s="1"/>
      <c r="P400" s="5" t="s">
        <v>2308</v>
      </c>
      <c r="Q400" s="5"/>
      <c r="R400" s="5"/>
      <c r="S400" s="5"/>
      <c r="T400" s="5"/>
      <c r="U400" s="5"/>
      <c r="V400" s="5"/>
      <c r="W400" s="5"/>
      <c r="X400" s="5"/>
      <c r="Y400" s="5"/>
      <c r="Z400" s="5"/>
      <c r="AA400" s="5"/>
      <c r="AB400" s="7" t="s">
        <v>2585</v>
      </c>
      <c r="AC400" s="5" t="s">
        <v>1264</v>
      </c>
      <c r="AD400" s="1" t="s">
        <v>31</v>
      </c>
      <c r="AE400" s="1" t="s">
        <v>1024</v>
      </c>
      <c r="AL400"/>
    </row>
    <row r="401" spans="1:38" ht="15" customHeight="1" x14ac:dyDescent="0.3">
      <c r="A401" s="1" t="s">
        <v>1205</v>
      </c>
      <c r="C401" s="1" t="s">
        <v>1204</v>
      </c>
      <c r="D401" s="1" t="s">
        <v>30</v>
      </c>
      <c r="F401" s="1">
        <v>1</v>
      </c>
      <c r="H40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1" s="1" t="str">
        <f>IF(ISBLANK(Table13[[#This Row],[Scale]]),
IF(Table13[[#This Row],[FIMS Scale]]="","",Table13[[#This Row],[FIMS Scale]]),
IF(Table13[[#This Row],[FIMS Scale]]="",1/Table13[[#This Row],[Scale]],Table13[[#This Row],[FIMS Scale]]/Table13[[#This Row],[Scale]]))</f>
        <v/>
      </c>
      <c r="K401" s="7">
        <f>IF(Table13[[#This Row],[Address Original]]&gt;0,Table13[[#This Row],[Address Original]]-40001,"")</f>
        <v>1152</v>
      </c>
      <c r="L401" s="1">
        <v>41153</v>
      </c>
      <c r="M401" s="1" t="s">
        <v>32</v>
      </c>
      <c r="O401" s="1"/>
      <c r="P401" s="5" t="s">
        <v>2309</v>
      </c>
      <c r="Q401" s="5"/>
      <c r="R401" s="5"/>
      <c r="S401" s="5"/>
      <c r="T401" s="5"/>
      <c r="U401" s="5"/>
      <c r="V401" s="5"/>
      <c r="W401" s="5"/>
      <c r="X401" s="5"/>
      <c r="Y401" s="5"/>
      <c r="Z401" s="5"/>
      <c r="AA401" s="5"/>
      <c r="AB401" s="7" t="s">
        <v>2585</v>
      </c>
      <c r="AC401" s="5" t="s">
        <v>1265</v>
      </c>
      <c r="AD401" s="1" t="s">
        <v>31</v>
      </c>
      <c r="AE401" s="1" t="s">
        <v>1024</v>
      </c>
      <c r="AL401"/>
    </row>
    <row r="402" spans="1:38" ht="15" customHeight="1" x14ac:dyDescent="0.3">
      <c r="A402" s="1" t="s">
        <v>1207</v>
      </c>
      <c r="C402" s="1" t="s">
        <v>1206</v>
      </c>
      <c r="D402" s="1" t="s">
        <v>30</v>
      </c>
      <c r="F402" s="1">
        <v>1</v>
      </c>
      <c r="H40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2" s="1" t="str">
        <f>IF(ISBLANK(Table13[[#This Row],[Scale]]),
IF(Table13[[#This Row],[FIMS Scale]]="","",Table13[[#This Row],[FIMS Scale]]),
IF(Table13[[#This Row],[FIMS Scale]]="",1/Table13[[#This Row],[Scale]],Table13[[#This Row],[FIMS Scale]]/Table13[[#This Row],[Scale]]))</f>
        <v/>
      </c>
      <c r="K402" s="7">
        <f>IF(Table13[[#This Row],[Address Original]]&gt;0,Table13[[#This Row],[Address Original]]-40001,"")</f>
        <v>1153</v>
      </c>
      <c r="L402" s="1">
        <v>41154</v>
      </c>
      <c r="M402" s="1" t="s">
        <v>32</v>
      </c>
      <c r="O402" s="1"/>
      <c r="P402" s="5" t="s">
        <v>2310</v>
      </c>
      <c r="Q402" s="5"/>
      <c r="R402" s="5"/>
      <c r="S402" s="5"/>
      <c r="T402" s="5"/>
      <c r="U402" s="5"/>
      <c r="V402" s="5"/>
      <c r="W402" s="5"/>
      <c r="X402" s="5"/>
      <c r="Y402" s="5"/>
      <c r="Z402" s="5"/>
      <c r="AA402" s="5"/>
      <c r="AB402" s="7" t="s">
        <v>2585</v>
      </c>
      <c r="AC402" s="5" t="s">
        <v>1266</v>
      </c>
      <c r="AD402" s="1" t="s">
        <v>31</v>
      </c>
      <c r="AE402" s="1" t="s">
        <v>1024</v>
      </c>
      <c r="AL402"/>
    </row>
    <row r="403" spans="1:38" ht="15" customHeight="1" x14ac:dyDescent="0.3">
      <c r="A403" s="1" t="s">
        <v>1209</v>
      </c>
      <c r="C403" s="1" t="s">
        <v>1208</v>
      </c>
      <c r="D403" s="1" t="s">
        <v>30</v>
      </c>
      <c r="F403" s="1">
        <v>1</v>
      </c>
      <c r="H40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3" s="1" t="str">
        <f>IF(ISBLANK(Table13[[#This Row],[Scale]]),
IF(Table13[[#This Row],[FIMS Scale]]="","",Table13[[#This Row],[FIMS Scale]]),
IF(Table13[[#This Row],[FIMS Scale]]="",1/Table13[[#This Row],[Scale]],Table13[[#This Row],[FIMS Scale]]/Table13[[#This Row],[Scale]]))</f>
        <v/>
      </c>
      <c r="K403" s="7">
        <f>IF(Table13[[#This Row],[Address Original]]&gt;0,Table13[[#This Row],[Address Original]]-40001,"")</f>
        <v>1155</v>
      </c>
      <c r="L403" s="1">
        <v>41156</v>
      </c>
      <c r="M403" s="1" t="s">
        <v>32</v>
      </c>
      <c r="O403" s="1"/>
      <c r="P403" s="5" t="s">
        <v>2311</v>
      </c>
      <c r="Q403" s="5"/>
      <c r="R403" s="5"/>
      <c r="S403" s="5"/>
      <c r="T403" s="5"/>
      <c r="U403" s="5"/>
      <c r="V403" s="5"/>
      <c r="W403" s="5"/>
      <c r="X403" s="5"/>
      <c r="Y403" s="5"/>
      <c r="Z403" s="5"/>
      <c r="AA403" s="5"/>
      <c r="AB403" s="7" t="s">
        <v>2585</v>
      </c>
      <c r="AC403" s="5" t="s">
        <v>1267</v>
      </c>
      <c r="AD403" s="1" t="s">
        <v>31</v>
      </c>
      <c r="AE403" s="1" t="s">
        <v>1024</v>
      </c>
      <c r="AL403"/>
    </row>
    <row r="404" spans="1:38" ht="15" customHeight="1" x14ac:dyDescent="0.3">
      <c r="A404" s="1" t="s">
        <v>1211</v>
      </c>
      <c r="C404" s="1" t="s">
        <v>1210</v>
      </c>
      <c r="D404" s="1" t="s">
        <v>30</v>
      </c>
      <c r="F404" s="1">
        <v>1</v>
      </c>
      <c r="H40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4" s="1" t="str">
        <f>IF(ISBLANK(Table13[[#This Row],[Scale]]),
IF(Table13[[#This Row],[FIMS Scale]]="","",Table13[[#This Row],[FIMS Scale]]),
IF(Table13[[#This Row],[FIMS Scale]]="",1/Table13[[#This Row],[Scale]],Table13[[#This Row],[FIMS Scale]]/Table13[[#This Row],[Scale]]))</f>
        <v/>
      </c>
      <c r="K404" s="7">
        <f>IF(Table13[[#This Row],[Address Original]]&gt;0,Table13[[#This Row],[Address Original]]-40001,"")</f>
        <v>1156</v>
      </c>
      <c r="L404" s="1">
        <v>41157</v>
      </c>
      <c r="M404" s="1" t="s">
        <v>32</v>
      </c>
      <c r="O404" s="1"/>
      <c r="P404" s="5" t="s">
        <v>2312</v>
      </c>
      <c r="Q404" s="5"/>
      <c r="R404" s="5"/>
      <c r="S404" s="5"/>
      <c r="T404" s="5"/>
      <c r="U404" s="5"/>
      <c r="V404" s="5"/>
      <c r="W404" s="5"/>
      <c r="X404" s="5"/>
      <c r="Y404" s="5"/>
      <c r="Z404" s="5"/>
      <c r="AA404" s="5"/>
      <c r="AB404" s="7" t="s">
        <v>2585</v>
      </c>
      <c r="AC404" s="5" t="s">
        <v>1268</v>
      </c>
      <c r="AD404" s="1" t="s">
        <v>31</v>
      </c>
      <c r="AE404" s="1" t="s">
        <v>1024</v>
      </c>
      <c r="AL404"/>
    </row>
    <row r="405" spans="1:38" ht="15" customHeight="1" x14ac:dyDescent="0.3">
      <c r="A405" s="1" t="s">
        <v>1213</v>
      </c>
      <c r="C405" s="1" t="s">
        <v>1212</v>
      </c>
      <c r="D405" s="1" t="s">
        <v>30</v>
      </c>
      <c r="F405" s="1">
        <v>1</v>
      </c>
      <c r="H40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5" s="1" t="str">
        <f>IF(ISBLANK(Table13[[#This Row],[Scale]]),
IF(Table13[[#This Row],[FIMS Scale]]="","",Table13[[#This Row],[FIMS Scale]]),
IF(Table13[[#This Row],[FIMS Scale]]="",1/Table13[[#This Row],[Scale]],Table13[[#This Row],[FIMS Scale]]/Table13[[#This Row],[Scale]]))</f>
        <v/>
      </c>
      <c r="K405" s="7">
        <f>IF(Table13[[#This Row],[Address Original]]&gt;0,Table13[[#This Row],[Address Original]]-40001,"")</f>
        <v>1182</v>
      </c>
      <c r="L405" s="1">
        <v>41183</v>
      </c>
      <c r="M405" s="1" t="s">
        <v>32</v>
      </c>
      <c r="O405" s="1"/>
      <c r="P405" s="5" t="s">
        <v>2313</v>
      </c>
      <c r="Q405" s="5"/>
      <c r="R405" s="5"/>
      <c r="S405" s="5"/>
      <c r="T405" s="5"/>
      <c r="U405" s="5"/>
      <c r="V405" s="5"/>
      <c r="W405" s="5"/>
      <c r="X405" s="5"/>
      <c r="Y405" s="5"/>
      <c r="Z405" s="5"/>
      <c r="AA405" s="5"/>
      <c r="AB405" s="7" t="s">
        <v>2585</v>
      </c>
      <c r="AC405" s="5" t="s">
        <v>1269</v>
      </c>
      <c r="AD405" s="1" t="s">
        <v>31</v>
      </c>
      <c r="AE405" s="1" t="s">
        <v>1024</v>
      </c>
      <c r="AL405"/>
    </row>
    <row r="406" spans="1:38" ht="15" customHeight="1" x14ac:dyDescent="0.3">
      <c r="A406" s="1" t="s">
        <v>1215</v>
      </c>
      <c r="C406" s="1" t="s">
        <v>1214</v>
      </c>
      <c r="D406" s="1" t="s">
        <v>30</v>
      </c>
      <c r="F406" s="1">
        <v>1</v>
      </c>
      <c r="H40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6" s="1" t="str">
        <f>IF(ISBLANK(Table13[[#This Row],[Scale]]),
IF(Table13[[#This Row],[FIMS Scale]]="","",Table13[[#This Row],[FIMS Scale]]),
IF(Table13[[#This Row],[FIMS Scale]]="",1/Table13[[#This Row],[Scale]],Table13[[#This Row],[FIMS Scale]]/Table13[[#This Row],[Scale]]))</f>
        <v/>
      </c>
      <c r="K406" s="7">
        <f>IF(Table13[[#This Row],[Address Original]]&gt;0,Table13[[#This Row],[Address Original]]-40001,"")</f>
        <v>1160</v>
      </c>
      <c r="L406" s="1">
        <v>41161</v>
      </c>
      <c r="M406" s="1" t="s">
        <v>32</v>
      </c>
      <c r="O406" s="1"/>
      <c r="P406" s="5" t="s">
        <v>2314</v>
      </c>
      <c r="Q406" s="5"/>
      <c r="R406" s="5"/>
      <c r="S406" s="5"/>
      <c r="T406" s="5"/>
      <c r="U406" s="5"/>
      <c r="V406" s="5"/>
      <c r="W406" s="5"/>
      <c r="X406" s="5"/>
      <c r="Y406" s="5"/>
      <c r="Z406" s="5"/>
      <c r="AA406" s="5"/>
      <c r="AB406" s="7" t="s">
        <v>2585</v>
      </c>
      <c r="AC406" s="5" t="s">
        <v>1270</v>
      </c>
      <c r="AD406" s="1" t="s">
        <v>31</v>
      </c>
      <c r="AE406" s="1" t="s">
        <v>1024</v>
      </c>
      <c r="AL406"/>
    </row>
    <row r="407" spans="1:38" ht="15" customHeight="1" x14ac:dyDescent="0.3">
      <c r="A407" s="1" t="s">
        <v>1217</v>
      </c>
      <c r="C407" s="1" t="s">
        <v>1216</v>
      </c>
      <c r="D407" s="1" t="s">
        <v>30</v>
      </c>
      <c r="F407" s="1">
        <v>1</v>
      </c>
      <c r="G407" s="1">
        <v>100</v>
      </c>
      <c r="H40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7" s="1">
        <f>IF(ISBLANK(Table13[[#This Row],[Scale]]),
IF(Table13[[#This Row],[FIMS Scale]]="","",Table13[[#This Row],[FIMS Scale]]),
IF(Table13[[#This Row],[FIMS Scale]]="",1/Table13[[#This Row],[Scale]],Table13[[#This Row],[FIMS Scale]]/Table13[[#This Row],[Scale]]))</f>
        <v>0.01</v>
      </c>
      <c r="K407" s="7">
        <f>IF(Table13[[#This Row],[Address Original]]&gt;0,Table13[[#This Row],[Address Original]]-40001,"")</f>
        <v>1164</v>
      </c>
      <c r="L407" s="1">
        <v>41165</v>
      </c>
      <c r="M407" s="1" t="s">
        <v>32</v>
      </c>
      <c r="O407" s="1"/>
      <c r="P407" s="5" t="s">
        <v>2315</v>
      </c>
      <c r="Q407" s="5"/>
      <c r="R407" s="5"/>
      <c r="S407" s="5"/>
      <c r="T407" s="5"/>
      <c r="U407" s="5"/>
      <c r="V407" s="5"/>
      <c r="W407" s="5"/>
      <c r="X407" s="5"/>
      <c r="Y407" s="5"/>
      <c r="Z407" s="5"/>
      <c r="AA407" s="5"/>
      <c r="AB407" s="7" t="s">
        <v>2585</v>
      </c>
      <c r="AC407" s="5" t="s">
        <v>1271</v>
      </c>
      <c r="AD407" s="1" t="s">
        <v>31</v>
      </c>
      <c r="AE407" s="1" t="s">
        <v>1036</v>
      </c>
      <c r="AL407"/>
    </row>
    <row r="408" spans="1:38" ht="15" customHeight="1" x14ac:dyDescent="0.3">
      <c r="A408" s="1" t="s">
        <v>1219</v>
      </c>
      <c r="C408" s="1" t="s">
        <v>1218</v>
      </c>
      <c r="D408" s="1" t="s">
        <v>30</v>
      </c>
      <c r="F408" s="1">
        <v>1</v>
      </c>
      <c r="H40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8" s="1" t="str">
        <f>IF(ISBLANK(Table13[[#This Row],[Scale]]),
IF(Table13[[#This Row],[FIMS Scale]]="","",Table13[[#This Row],[FIMS Scale]]),
IF(Table13[[#This Row],[FIMS Scale]]="",1/Table13[[#This Row],[Scale]],Table13[[#This Row],[FIMS Scale]]/Table13[[#This Row],[Scale]]))</f>
        <v/>
      </c>
      <c r="K408" s="7">
        <f>IF(Table13[[#This Row],[Address Original]]&gt;0,Table13[[#This Row],[Address Original]]-40001,"")</f>
        <v>1165</v>
      </c>
      <c r="L408" s="1">
        <v>41166</v>
      </c>
      <c r="M408" s="1" t="s">
        <v>32</v>
      </c>
      <c r="O408" s="1"/>
      <c r="P408" s="5" t="s">
        <v>2316</v>
      </c>
      <c r="Q408" s="5"/>
      <c r="R408" s="5"/>
      <c r="S408" s="5"/>
      <c r="T408" s="5"/>
      <c r="U408" s="5"/>
      <c r="V408" s="5"/>
      <c r="W408" s="5"/>
      <c r="X408" s="5"/>
      <c r="Y408" s="5"/>
      <c r="Z408" s="5"/>
      <c r="AA408" s="5"/>
      <c r="AB408" s="7" t="s">
        <v>2585</v>
      </c>
      <c r="AC408" s="5" t="s">
        <v>1272</v>
      </c>
      <c r="AD408" s="1" t="s">
        <v>31</v>
      </c>
      <c r="AE408" s="1" t="s">
        <v>1024</v>
      </c>
      <c r="AL408"/>
    </row>
    <row r="409" spans="1:38" ht="15" customHeight="1" x14ac:dyDescent="0.3">
      <c r="A409" s="1" t="s">
        <v>1221</v>
      </c>
      <c r="C409" s="1" t="s">
        <v>1220</v>
      </c>
      <c r="D409" s="1" t="s">
        <v>30</v>
      </c>
      <c r="F409" s="1">
        <v>1</v>
      </c>
      <c r="H40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09" s="1" t="str">
        <f>IF(ISBLANK(Table13[[#This Row],[Scale]]),
IF(Table13[[#This Row],[FIMS Scale]]="","",Table13[[#This Row],[FIMS Scale]]),
IF(Table13[[#This Row],[FIMS Scale]]="",1/Table13[[#This Row],[Scale]],Table13[[#This Row],[FIMS Scale]]/Table13[[#This Row],[Scale]]))</f>
        <v/>
      </c>
      <c r="K409" s="7">
        <f>IF(Table13[[#This Row],[Address Original]]&gt;0,Table13[[#This Row],[Address Original]]-40001,"")</f>
        <v>1169</v>
      </c>
      <c r="L409" s="1">
        <v>41170</v>
      </c>
      <c r="M409" s="1" t="s">
        <v>32</v>
      </c>
      <c r="O409" s="1"/>
      <c r="P409" s="5" t="s">
        <v>2317</v>
      </c>
      <c r="Q409" s="5"/>
      <c r="R409" s="5"/>
      <c r="S409" s="5"/>
      <c r="T409" s="5"/>
      <c r="U409" s="5"/>
      <c r="V409" s="5"/>
      <c r="W409" s="5"/>
      <c r="X409" s="5"/>
      <c r="Y409" s="5"/>
      <c r="Z409" s="5"/>
      <c r="AA409" s="5"/>
      <c r="AB409" s="7" t="s">
        <v>2585</v>
      </c>
      <c r="AC409" s="5" t="s">
        <v>1273</v>
      </c>
      <c r="AD409" s="1" t="s">
        <v>31</v>
      </c>
      <c r="AE409" s="1" t="s">
        <v>1024</v>
      </c>
      <c r="AL409"/>
    </row>
    <row r="410" spans="1:38" ht="15" customHeight="1" x14ac:dyDescent="0.3">
      <c r="A410" s="1" t="s">
        <v>1223</v>
      </c>
      <c r="C410" s="1" t="s">
        <v>1222</v>
      </c>
      <c r="D410" s="1" t="s">
        <v>30</v>
      </c>
      <c r="F410" s="1">
        <v>1</v>
      </c>
      <c r="H41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0" s="1" t="str">
        <f>IF(ISBLANK(Table13[[#This Row],[Scale]]),
IF(Table13[[#This Row],[FIMS Scale]]="","",Table13[[#This Row],[FIMS Scale]]),
IF(Table13[[#This Row],[FIMS Scale]]="",1/Table13[[#This Row],[Scale]],Table13[[#This Row],[FIMS Scale]]/Table13[[#This Row],[Scale]]))</f>
        <v/>
      </c>
      <c r="K410" s="7">
        <f>IF(Table13[[#This Row],[Address Original]]&gt;0,Table13[[#This Row],[Address Original]]-40001,"")</f>
        <v>1166</v>
      </c>
      <c r="L410" s="1">
        <v>41167</v>
      </c>
      <c r="M410" s="1" t="s">
        <v>32</v>
      </c>
      <c r="O410" s="1"/>
      <c r="P410" s="5" t="s">
        <v>2318</v>
      </c>
      <c r="Q410" s="5"/>
      <c r="R410" s="5"/>
      <c r="S410" s="5"/>
      <c r="T410" s="5"/>
      <c r="U410" s="5"/>
      <c r="V410" s="5"/>
      <c r="W410" s="5"/>
      <c r="X410" s="5"/>
      <c r="Y410" s="5"/>
      <c r="Z410" s="5"/>
      <c r="AA410" s="5"/>
      <c r="AB410" s="7" t="s">
        <v>2585</v>
      </c>
      <c r="AC410" s="5" t="s">
        <v>1274</v>
      </c>
      <c r="AD410" s="1" t="s">
        <v>31</v>
      </c>
      <c r="AE410" s="1" t="s">
        <v>1024</v>
      </c>
      <c r="AL410"/>
    </row>
    <row r="411" spans="1:38" ht="15" customHeight="1" x14ac:dyDescent="0.3">
      <c r="A411" s="1" t="s">
        <v>1225</v>
      </c>
      <c r="C411" s="1" t="s">
        <v>1224</v>
      </c>
      <c r="D411" s="1" t="s">
        <v>30</v>
      </c>
      <c r="F411" s="1">
        <v>1</v>
      </c>
      <c r="H41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1" s="1" t="str">
        <f>IF(ISBLANK(Table13[[#This Row],[Scale]]),
IF(Table13[[#This Row],[FIMS Scale]]="","",Table13[[#This Row],[FIMS Scale]]),
IF(Table13[[#This Row],[FIMS Scale]]="",1/Table13[[#This Row],[Scale]],Table13[[#This Row],[FIMS Scale]]/Table13[[#This Row],[Scale]]))</f>
        <v/>
      </c>
      <c r="K411" s="7">
        <f>IF(Table13[[#This Row],[Address Original]]&gt;0,Table13[[#This Row],[Address Original]]-40001,"")</f>
        <v>1162</v>
      </c>
      <c r="L411" s="1">
        <v>41163</v>
      </c>
      <c r="M411" s="1" t="s">
        <v>32</v>
      </c>
      <c r="O411" s="1"/>
      <c r="P411" s="5" t="s">
        <v>2319</v>
      </c>
      <c r="Q411" s="5"/>
      <c r="R411" s="5"/>
      <c r="S411" s="5"/>
      <c r="T411" s="5"/>
      <c r="U411" s="5"/>
      <c r="V411" s="5"/>
      <c r="W411" s="5"/>
      <c r="X411" s="5"/>
      <c r="Y411" s="5"/>
      <c r="Z411" s="5"/>
      <c r="AA411" s="5"/>
      <c r="AB411" s="7" t="s">
        <v>2585</v>
      </c>
      <c r="AC411" s="5" t="s">
        <v>1275</v>
      </c>
      <c r="AD411" s="1" t="s">
        <v>31</v>
      </c>
      <c r="AE411" s="1" t="s">
        <v>1024</v>
      </c>
      <c r="AL411"/>
    </row>
    <row r="412" spans="1:38" ht="15" customHeight="1" x14ac:dyDescent="0.3">
      <c r="A412" s="1" t="s">
        <v>1227</v>
      </c>
      <c r="C412" s="1" t="s">
        <v>1226</v>
      </c>
      <c r="D412" s="1" t="s">
        <v>30</v>
      </c>
      <c r="F412" s="1">
        <v>1</v>
      </c>
      <c r="H41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2" s="1" t="str">
        <f>IF(ISBLANK(Table13[[#This Row],[Scale]]),
IF(Table13[[#This Row],[FIMS Scale]]="","",Table13[[#This Row],[FIMS Scale]]),
IF(Table13[[#This Row],[FIMS Scale]]="",1/Table13[[#This Row],[Scale]],Table13[[#This Row],[FIMS Scale]]/Table13[[#This Row],[Scale]]))</f>
        <v/>
      </c>
      <c r="K412" s="7">
        <f>IF(Table13[[#This Row],[Address Original]]&gt;0,Table13[[#This Row],[Address Original]]-40001,"")</f>
        <v>1161</v>
      </c>
      <c r="L412" s="1">
        <v>41162</v>
      </c>
      <c r="M412" s="1" t="s">
        <v>32</v>
      </c>
      <c r="O412" s="1"/>
      <c r="P412" s="5" t="s">
        <v>2320</v>
      </c>
      <c r="Q412" s="5"/>
      <c r="R412" s="5"/>
      <c r="S412" s="5"/>
      <c r="T412" s="5"/>
      <c r="U412" s="5"/>
      <c r="V412" s="5"/>
      <c r="W412" s="5"/>
      <c r="X412" s="5"/>
      <c r="Y412" s="5"/>
      <c r="Z412" s="5"/>
      <c r="AA412" s="5"/>
      <c r="AB412" s="7" t="s">
        <v>2585</v>
      </c>
      <c r="AC412" s="5" t="s">
        <v>1276</v>
      </c>
      <c r="AD412" s="1" t="s">
        <v>31</v>
      </c>
      <c r="AE412" s="1" t="s">
        <v>1024</v>
      </c>
      <c r="AL412"/>
    </row>
    <row r="413" spans="1:38" ht="15" customHeight="1" x14ac:dyDescent="0.3">
      <c r="A413" s="1" t="s">
        <v>1229</v>
      </c>
      <c r="C413" s="1" t="s">
        <v>1228</v>
      </c>
      <c r="D413" s="1" t="s">
        <v>30</v>
      </c>
      <c r="F413" s="1">
        <v>1</v>
      </c>
      <c r="H41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3" s="1" t="str">
        <f>IF(ISBLANK(Table13[[#This Row],[Scale]]),
IF(Table13[[#This Row],[FIMS Scale]]="","",Table13[[#This Row],[FIMS Scale]]),
IF(Table13[[#This Row],[FIMS Scale]]="",1/Table13[[#This Row],[Scale]],Table13[[#This Row],[FIMS Scale]]/Table13[[#This Row],[Scale]]))</f>
        <v/>
      </c>
      <c r="K413" s="7">
        <f>IF(Table13[[#This Row],[Address Original]]&gt;0,Table13[[#This Row],[Address Original]]-40001,"")</f>
        <v>1163</v>
      </c>
      <c r="L413" s="1">
        <v>41164</v>
      </c>
      <c r="M413" s="1" t="s">
        <v>32</v>
      </c>
      <c r="O413" s="1"/>
      <c r="P413" s="5" t="s">
        <v>2321</v>
      </c>
      <c r="Q413" s="5"/>
      <c r="R413" s="5"/>
      <c r="S413" s="5"/>
      <c r="T413" s="5"/>
      <c r="U413" s="5"/>
      <c r="V413" s="5"/>
      <c r="W413" s="5"/>
      <c r="X413" s="5"/>
      <c r="Y413" s="5"/>
      <c r="Z413" s="5"/>
      <c r="AA413" s="5"/>
      <c r="AB413" s="7" t="s">
        <v>2585</v>
      </c>
      <c r="AC413" s="5" t="s">
        <v>1277</v>
      </c>
      <c r="AD413" s="1" t="s">
        <v>31</v>
      </c>
      <c r="AE413" s="1" t="s">
        <v>1024</v>
      </c>
      <c r="AL413"/>
    </row>
    <row r="414" spans="1:38" ht="15" customHeight="1" x14ac:dyDescent="0.3">
      <c r="A414" s="1" t="s">
        <v>1231</v>
      </c>
      <c r="C414" s="1" t="s">
        <v>1230</v>
      </c>
      <c r="D414" s="1" t="s">
        <v>30</v>
      </c>
      <c r="F414" s="1">
        <v>1</v>
      </c>
      <c r="H41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4" s="1" t="str">
        <f>IF(ISBLANK(Table13[[#This Row],[Scale]]),
IF(Table13[[#This Row],[FIMS Scale]]="","",Table13[[#This Row],[FIMS Scale]]),
IF(Table13[[#This Row],[FIMS Scale]]="",1/Table13[[#This Row],[Scale]],Table13[[#This Row],[FIMS Scale]]/Table13[[#This Row],[Scale]]))</f>
        <v/>
      </c>
      <c r="K414" s="7">
        <f>IF(Table13[[#This Row],[Address Original]]&gt;0,Table13[[#This Row],[Address Original]]-40001,"")</f>
        <v>1183</v>
      </c>
      <c r="L414" s="1">
        <v>41184</v>
      </c>
      <c r="M414" s="1" t="s">
        <v>32</v>
      </c>
      <c r="O414" s="1"/>
      <c r="P414" s="5" t="s">
        <v>2322</v>
      </c>
      <c r="Q414" s="5"/>
      <c r="R414" s="5"/>
      <c r="S414" s="5"/>
      <c r="T414" s="5"/>
      <c r="U414" s="5"/>
      <c r="V414" s="5"/>
      <c r="W414" s="5"/>
      <c r="X414" s="5"/>
      <c r="Y414" s="5"/>
      <c r="Z414" s="5"/>
      <c r="AA414" s="5"/>
      <c r="AB414" s="7" t="s">
        <v>2585</v>
      </c>
      <c r="AC414" s="5" t="s">
        <v>1278</v>
      </c>
      <c r="AD414" s="1" t="s">
        <v>31</v>
      </c>
      <c r="AE414" s="1" t="s">
        <v>1024</v>
      </c>
      <c r="AL414"/>
    </row>
    <row r="415" spans="1:38" ht="15" customHeight="1" x14ac:dyDescent="0.3">
      <c r="A415" s="1" t="s">
        <v>1233</v>
      </c>
      <c r="C415" s="1" t="s">
        <v>1232</v>
      </c>
      <c r="D415" s="1" t="s">
        <v>30</v>
      </c>
      <c r="F415" s="1">
        <v>1</v>
      </c>
      <c r="H41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5" s="1" t="str">
        <f>IF(ISBLANK(Table13[[#This Row],[Scale]]),
IF(Table13[[#This Row],[FIMS Scale]]="","",Table13[[#This Row],[FIMS Scale]]),
IF(Table13[[#This Row],[FIMS Scale]]="",1/Table13[[#This Row],[Scale]],Table13[[#This Row],[FIMS Scale]]/Table13[[#This Row],[Scale]]))</f>
        <v/>
      </c>
      <c r="K415" s="7">
        <f>IF(Table13[[#This Row],[Address Original]]&gt;0,Table13[[#This Row],[Address Original]]-40001,"")</f>
        <v>1184</v>
      </c>
      <c r="L415" s="1">
        <v>41185</v>
      </c>
      <c r="M415" s="1" t="s">
        <v>32</v>
      </c>
      <c r="O415" s="1"/>
      <c r="P415" s="5" t="s">
        <v>2323</v>
      </c>
      <c r="Q415" s="5"/>
      <c r="R415" s="5"/>
      <c r="S415" s="5"/>
      <c r="T415" s="5"/>
      <c r="U415" s="5"/>
      <c r="V415" s="5"/>
      <c r="W415" s="5"/>
      <c r="X415" s="5"/>
      <c r="Y415" s="5"/>
      <c r="Z415" s="5"/>
      <c r="AA415" s="5"/>
      <c r="AB415" s="7" t="s">
        <v>2585</v>
      </c>
      <c r="AC415" s="5" t="s">
        <v>1279</v>
      </c>
      <c r="AD415" s="1" t="s">
        <v>31</v>
      </c>
      <c r="AE415" s="1" t="s">
        <v>1024</v>
      </c>
      <c r="AL415"/>
    </row>
    <row r="416" spans="1:38" ht="15" customHeight="1" x14ac:dyDescent="0.3">
      <c r="A416" s="1" t="s">
        <v>1235</v>
      </c>
      <c r="C416" s="1" t="s">
        <v>1234</v>
      </c>
      <c r="D416" s="1" t="s">
        <v>30</v>
      </c>
      <c r="F416" s="1">
        <v>1</v>
      </c>
      <c r="G416" s="1">
        <v>100</v>
      </c>
      <c r="H41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6" s="1">
        <f>IF(ISBLANK(Table13[[#This Row],[Scale]]),
IF(Table13[[#This Row],[FIMS Scale]]="","",Table13[[#This Row],[FIMS Scale]]),
IF(Table13[[#This Row],[FIMS Scale]]="",1/Table13[[#This Row],[Scale]],Table13[[#This Row],[FIMS Scale]]/Table13[[#This Row],[Scale]]))</f>
        <v>0.01</v>
      </c>
      <c r="K416" s="7">
        <f>IF(Table13[[#This Row],[Address Original]]&gt;0,Table13[[#This Row],[Address Original]]-40001,"")</f>
        <v>1185</v>
      </c>
      <c r="L416" s="1">
        <v>41186</v>
      </c>
      <c r="M416" s="1" t="s">
        <v>32</v>
      </c>
      <c r="O416" s="1"/>
      <c r="P416" s="5" t="s">
        <v>2324</v>
      </c>
      <c r="Q416" s="5"/>
      <c r="R416" s="5"/>
      <c r="S416" s="5"/>
      <c r="T416" s="5"/>
      <c r="U416" s="5"/>
      <c r="V416" s="5"/>
      <c r="W416" s="5"/>
      <c r="X416" s="5"/>
      <c r="Y416" s="5"/>
      <c r="Z416" s="5"/>
      <c r="AA416" s="5"/>
      <c r="AB416" s="7" t="s">
        <v>2585</v>
      </c>
      <c r="AC416" s="5" t="s">
        <v>1280</v>
      </c>
      <c r="AD416" s="1" t="s">
        <v>31</v>
      </c>
      <c r="AE416" s="1" t="s">
        <v>1036</v>
      </c>
      <c r="AL416"/>
    </row>
    <row r="417" spans="1:38" ht="15" customHeight="1" x14ac:dyDescent="0.3">
      <c r="A417" s="1" t="s">
        <v>1237</v>
      </c>
      <c r="C417" s="1" t="s">
        <v>1236</v>
      </c>
      <c r="D417" s="1" t="s">
        <v>30</v>
      </c>
      <c r="F417" s="1">
        <v>1</v>
      </c>
      <c r="G417" s="1">
        <v>100</v>
      </c>
      <c r="H41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7" s="1">
        <f>IF(ISBLANK(Table13[[#This Row],[Scale]]),
IF(Table13[[#This Row],[FIMS Scale]]="","",Table13[[#This Row],[FIMS Scale]]),
IF(Table13[[#This Row],[FIMS Scale]]="",1/Table13[[#This Row],[Scale]],Table13[[#This Row],[FIMS Scale]]/Table13[[#This Row],[Scale]]))</f>
        <v>0.01</v>
      </c>
      <c r="K417" s="7">
        <f>IF(Table13[[#This Row],[Address Original]]&gt;0,Table13[[#This Row],[Address Original]]-40001,"")</f>
        <v>1186</v>
      </c>
      <c r="L417" s="1">
        <v>41187</v>
      </c>
      <c r="M417" s="1" t="s">
        <v>32</v>
      </c>
      <c r="O417" s="1"/>
      <c r="P417" s="5" t="s">
        <v>2325</v>
      </c>
      <c r="Q417" s="5"/>
      <c r="R417" s="5"/>
      <c r="S417" s="5"/>
      <c r="T417" s="5"/>
      <c r="U417" s="5"/>
      <c r="V417" s="5"/>
      <c r="W417" s="5"/>
      <c r="X417" s="5"/>
      <c r="Y417" s="5"/>
      <c r="Z417" s="5"/>
      <c r="AA417" s="5"/>
      <c r="AB417" s="7" t="s">
        <v>2585</v>
      </c>
      <c r="AC417" s="5" t="s">
        <v>1281</v>
      </c>
      <c r="AD417" s="1" t="s">
        <v>31</v>
      </c>
      <c r="AE417" s="1" t="s">
        <v>1036</v>
      </c>
      <c r="AL417"/>
    </row>
    <row r="418" spans="1:38" ht="15" customHeight="1" x14ac:dyDescent="0.3">
      <c r="A418" s="1" t="s">
        <v>1239</v>
      </c>
      <c r="C418" s="1" t="s">
        <v>1238</v>
      </c>
      <c r="D418" s="1" t="s">
        <v>30</v>
      </c>
      <c r="F418" s="1">
        <v>1</v>
      </c>
      <c r="G418" s="1">
        <v>100</v>
      </c>
      <c r="H41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8" s="1">
        <f>IF(ISBLANK(Table13[[#This Row],[Scale]]),
IF(Table13[[#This Row],[FIMS Scale]]="","",Table13[[#This Row],[FIMS Scale]]),
IF(Table13[[#This Row],[FIMS Scale]]="",1/Table13[[#This Row],[Scale]],Table13[[#This Row],[FIMS Scale]]/Table13[[#This Row],[Scale]]))</f>
        <v>0.01</v>
      </c>
      <c r="K418" s="7">
        <f>IF(Table13[[#This Row],[Address Original]]&gt;0,Table13[[#This Row],[Address Original]]-40001,"")</f>
        <v>1187</v>
      </c>
      <c r="L418" s="1">
        <v>41188</v>
      </c>
      <c r="M418" s="1" t="s">
        <v>32</v>
      </c>
      <c r="O418" s="1"/>
      <c r="P418" s="5" t="s">
        <v>2326</v>
      </c>
      <c r="Q418" s="5"/>
      <c r="R418" s="5"/>
      <c r="S418" s="5"/>
      <c r="T418" s="5"/>
      <c r="U418" s="5"/>
      <c r="V418" s="5"/>
      <c r="W418" s="5"/>
      <c r="X418" s="5"/>
      <c r="Y418" s="5"/>
      <c r="Z418" s="5"/>
      <c r="AA418" s="5"/>
      <c r="AB418" s="7" t="s">
        <v>2585</v>
      </c>
      <c r="AC418" s="5" t="s">
        <v>1282</v>
      </c>
      <c r="AD418" s="1" t="s">
        <v>31</v>
      </c>
      <c r="AE418" s="1" t="s">
        <v>1036</v>
      </c>
      <c r="AL418"/>
    </row>
    <row r="419" spans="1:38" ht="15" customHeight="1" x14ac:dyDescent="0.3">
      <c r="A419" s="1" t="s">
        <v>1241</v>
      </c>
      <c r="C419" s="1" t="s">
        <v>1240</v>
      </c>
      <c r="D419" s="1" t="s">
        <v>30</v>
      </c>
      <c r="F419" s="1">
        <v>1</v>
      </c>
      <c r="G419" s="1">
        <v>100</v>
      </c>
      <c r="H41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19" s="1">
        <f>IF(ISBLANK(Table13[[#This Row],[Scale]]),
IF(Table13[[#This Row],[FIMS Scale]]="","",Table13[[#This Row],[FIMS Scale]]),
IF(Table13[[#This Row],[FIMS Scale]]="",1/Table13[[#This Row],[Scale]],Table13[[#This Row],[FIMS Scale]]/Table13[[#This Row],[Scale]]))</f>
        <v>0.01</v>
      </c>
      <c r="K419" s="7">
        <f>IF(Table13[[#This Row],[Address Original]]&gt;0,Table13[[#This Row],[Address Original]]-40001,"")</f>
        <v>1145</v>
      </c>
      <c r="L419" s="1">
        <v>41146</v>
      </c>
      <c r="M419" s="1" t="s">
        <v>32</v>
      </c>
      <c r="O419" s="1"/>
      <c r="P419" s="5" t="s">
        <v>2327</v>
      </c>
      <c r="Q419" s="5"/>
      <c r="R419" s="5"/>
      <c r="S419" s="5"/>
      <c r="T419" s="5"/>
      <c r="U419" s="5"/>
      <c r="V419" s="5"/>
      <c r="W419" s="5"/>
      <c r="X419" s="5"/>
      <c r="Y419" s="5"/>
      <c r="Z419" s="5"/>
      <c r="AA419" s="5"/>
      <c r="AB419" s="7" t="s">
        <v>2585</v>
      </c>
      <c r="AC419" s="5" t="s">
        <v>1283</v>
      </c>
      <c r="AD419" s="1" t="s">
        <v>31</v>
      </c>
      <c r="AE419" s="1" t="s">
        <v>1036</v>
      </c>
      <c r="AL419"/>
    </row>
    <row r="420" spans="1:38" ht="15" customHeight="1" x14ac:dyDescent="0.3">
      <c r="A420" s="1" t="s">
        <v>1243</v>
      </c>
      <c r="C420" s="1" t="s">
        <v>1242</v>
      </c>
      <c r="D420" s="1" t="s">
        <v>30</v>
      </c>
      <c r="F420" s="1">
        <v>1</v>
      </c>
      <c r="H42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20" s="1" t="str">
        <f>IF(ISBLANK(Table13[[#This Row],[Scale]]),
IF(Table13[[#This Row],[FIMS Scale]]="","",Table13[[#This Row],[FIMS Scale]]),
IF(Table13[[#This Row],[FIMS Scale]]="",1/Table13[[#This Row],[Scale]],Table13[[#This Row],[FIMS Scale]]/Table13[[#This Row],[Scale]]))</f>
        <v/>
      </c>
      <c r="K420" s="7">
        <f>IF(Table13[[#This Row],[Address Original]]&gt;0,Table13[[#This Row],[Address Original]]-40001,"")</f>
        <v>1146</v>
      </c>
      <c r="L420" s="1">
        <v>41147</v>
      </c>
      <c r="M420" s="1" t="s">
        <v>32</v>
      </c>
      <c r="O420" s="1"/>
      <c r="P420" s="5" t="s">
        <v>2328</v>
      </c>
      <c r="Q420" s="5"/>
      <c r="R420" s="5"/>
      <c r="S420" s="5"/>
      <c r="T420" s="5"/>
      <c r="U420" s="5"/>
      <c r="V420" s="5"/>
      <c r="W420" s="5"/>
      <c r="X420" s="5"/>
      <c r="Y420" s="5"/>
      <c r="Z420" s="5"/>
      <c r="AA420" s="5"/>
      <c r="AB420" s="7" t="s">
        <v>2585</v>
      </c>
      <c r="AC420" s="5" t="s">
        <v>1284</v>
      </c>
      <c r="AD420" s="1" t="s">
        <v>31</v>
      </c>
      <c r="AE420" s="1" t="s">
        <v>1024</v>
      </c>
      <c r="AL420"/>
    </row>
    <row r="421" spans="1:38" s="7" customFormat="1" ht="15" customHeight="1" x14ac:dyDescent="0.3">
      <c r="A421" s="1" t="s">
        <v>1245</v>
      </c>
      <c r="B421" s="1"/>
      <c r="C421" s="1" t="s">
        <v>1244</v>
      </c>
      <c r="D421" s="1" t="s">
        <v>30</v>
      </c>
      <c r="E421" s="1"/>
      <c r="F421" s="1">
        <v>1</v>
      </c>
      <c r="G421" s="1">
        <v>100</v>
      </c>
      <c r="H42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421" s="1"/>
      <c r="J421" s="1">
        <f>IF(ISBLANK(Table13[[#This Row],[Scale]]),
IF(Table13[[#This Row],[FIMS Scale]]="","",Table13[[#This Row],[FIMS Scale]]),
IF(Table13[[#This Row],[FIMS Scale]]="",1/Table13[[#This Row],[Scale]],Table13[[#This Row],[FIMS Scale]]/Table13[[#This Row],[Scale]]))</f>
        <v>0.01</v>
      </c>
      <c r="K421" s="7">
        <f>IF(Table13[[#This Row],[Address Original]]&gt;0,Table13[[#This Row],[Address Original]]-40001,"")</f>
        <v>1147</v>
      </c>
      <c r="L421" s="1">
        <v>41148</v>
      </c>
      <c r="M421" s="1" t="s">
        <v>32</v>
      </c>
      <c r="N421" s="1"/>
      <c r="O421" s="1"/>
      <c r="P421" s="5" t="s">
        <v>2329</v>
      </c>
      <c r="Q421" s="5"/>
      <c r="R421" s="5"/>
      <c r="S421" s="5"/>
      <c r="T421" s="5"/>
      <c r="U421" s="5"/>
      <c r="V421" s="5"/>
      <c r="W421" s="5"/>
      <c r="X421" s="5"/>
      <c r="Y421" s="5"/>
      <c r="Z421" s="5"/>
      <c r="AA421" s="5"/>
      <c r="AB421" s="7" t="s">
        <v>2585</v>
      </c>
      <c r="AC421" s="5" t="s">
        <v>1285</v>
      </c>
      <c r="AD421" s="1" t="s">
        <v>31</v>
      </c>
      <c r="AE421" s="1" t="s">
        <v>1036</v>
      </c>
      <c r="AF421" s="1"/>
      <c r="AG421" s="1"/>
      <c r="AH421" s="1"/>
      <c r="AI421" s="1"/>
      <c r="AJ421" s="1"/>
      <c r="AK421"/>
      <c r="AL421"/>
    </row>
    <row r="422" spans="1:38" customFormat="1" ht="15" customHeight="1" x14ac:dyDescent="0.3">
      <c r="A422" s="1" t="s">
        <v>1247</v>
      </c>
      <c r="B422" s="1"/>
      <c r="C422" s="1" t="s">
        <v>1246</v>
      </c>
      <c r="D422" s="1" t="s">
        <v>30</v>
      </c>
      <c r="E422" s="1"/>
      <c r="F422" s="1">
        <v>1</v>
      </c>
      <c r="G422" s="1">
        <v>100</v>
      </c>
      <c r="H42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422" s="1"/>
      <c r="J422" s="1">
        <f>IF(ISBLANK(Table13[[#This Row],[Scale]]),
IF(Table13[[#This Row],[FIMS Scale]]="","",Table13[[#This Row],[FIMS Scale]]),
IF(Table13[[#This Row],[FIMS Scale]]="",1/Table13[[#This Row],[Scale]],Table13[[#This Row],[FIMS Scale]]/Table13[[#This Row],[Scale]]))</f>
        <v>0.01</v>
      </c>
      <c r="K422" s="7">
        <f>IF(Table13[[#This Row],[Address Original]]&gt;0,Table13[[#This Row],[Address Original]]-40001,"")</f>
        <v>1148</v>
      </c>
      <c r="L422" s="1">
        <v>41149</v>
      </c>
      <c r="M422" s="1" t="s">
        <v>32</v>
      </c>
      <c r="N422" s="1"/>
      <c r="O422" s="1"/>
      <c r="P422" s="5" t="s">
        <v>2330</v>
      </c>
      <c r="Q422" s="5"/>
      <c r="R422" s="5"/>
      <c r="S422" s="5"/>
      <c r="T422" s="5"/>
      <c r="U422" s="5"/>
      <c r="V422" s="5"/>
      <c r="W422" s="5"/>
      <c r="X422" s="5"/>
      <c r="Y422" s="5"/>
      <c r="Z422" s="5"/>
      <c r="AA422" s="5"/>
      <c r="AB422" s="7" t="s">
        <v>2585</v>
      </c>
      <c r="AC422" s="5" t="s">
        <v>1286</v>
      </c>
      <c r="AD422" s="1" t="s">
        <v>31</v>
      </c>
      <c r="AE422" s="1" t="s">
        <v>1036</v>
      </c>
      <c r="AF422" s="1"/>
      <c r="AG422" s="1"/>
      <c r="AH422" s="1"/>
      <c r="AI422" s="1"/>
      <c r="AJ422" s="1"/>
    </row>
    <row r="423" spans="1:38" ht="30.6" customHeight="1" thickBot="1" x14ac:dyDescent="0.4">
      <c r="A423" s="17" t="s">
        <v>1931</v>
      </c>
      <c r="B423" s="17"/>
      <c r="C423" s="17"/>
      <c r="D423" s="17"/>
      <c r="E423" s="17"/>
      <c r="F423" s="17"/>
      <c r="G423" s="17"/>
      <c r="H423"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423" s="18"/>
      <c r="J423" s="17" t="str">
        <f>IF(ISBLANK(Table13[[#This Row],[Scale]]),
IF(Table13[[#This Row],[FIMS Scale]]="","",Table13[[#This Row],[FIMS Scale]]),
IF(Table13[[#This Row],[FIMS Scale]]="",1/Table13[[#This Row],[Scale]],Table13[[#This Row],[FIMS Scale]]/Table13[[#This Row],[Scale]]))</f>
        <v/>
      </c>
      <c r="K423" s="17" t="str">
        <f>IF(Table13[[#This Row],[Address Original]]&gt;0,Table13[[#This Row],[Address Original]]-40001,"")</f>
        <v/>
      </c>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c r="AL423"/>
    </row>
    <row r="424" spans="1:38" ht="15" customHeight="1" thickTop="1" x14ac:dyDescent="0.3">
      <c r="A424" s="1" t="s">
        <v>1249</v>
      </c>
      <c r="C424" s="1" t="s">
        <v>1248</v>
      </c>
      <c r="D424" s="1" t="s">
        <v>30</v>
      </c>
      <c r="F424" s="1">
        <v>1</v>
      </c>
      <c r="H42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24" s="1" t="str">
        <f>IF(ISBLANK(Table13[[#This Row],[Scale]]),
IF(Table13[[#This Row],[FIMS Scale]]="","",Table13[[#This Row],[FIMS Scale]]),
IF(Table13[[#This Row],[FIMS Scale]]="",1/Table13[[#This Row],[Scale]],Table13[[#This Row],[FIMS Scale]]/Table13[[#This Row],[Scale]]))</f>
        <v/>
      </c>
      <c r="K424" s="7">
        <f>IF(Table13[[#This Row],[Address Original]]&gt;0,Table13[[#This Row],[Address Original]]-40001,"")</f>
        <v>1200</v>
      </c>
      <c r="L424" s="1">
        <v>41201</v>
      </c>
      <c r="M424" s="1" t="s">
        <v>32</v>
      </c>
      <c r="O424" s="1"/>
      <c r="P424" s="5" t="s">
        <v>2331</v>
      </c>
      <c r="Q424" s="5"/>
      <c r="R424" s="5"/>
      <c r="S424" s="5"/>
      <c r="T424" s="5"/>
      <c r="U424" s="5"/>
      <c r="V424" s="5"/>
      <c r="W424" s="5"/>
      <c r="X424" s="5"/>
      <c r="Y424" s="5"/>
      <c r="Z424" s="5"/>
      <c r="AA424" s="5"/>
      <c r="AB424" s="7" t="s">
        <v>2585</v>
      </c>
      <c r="AC424" s="5" t="s">
        <v>1287</v>
      </c>
      <c r="AD424" s="1" t="s">
        <v>31</v>
      </c>
      <c r="AE424" s="1" t="s">
        <v>1024</v>
      </c>
      <c r="AL424"/>
    </row>
    <row r="425" spans="1:38" ht="15" customHeight="1" x14ac:dyDescent="0.3">
      <c r="A425" s="1" t="s">
        <v>1315</v>
      </c>
      <c r="C425" s="1" t="s">
        <v>1288</v>
      </c>
      <c r="D425" s="1" t="s">
        <v>30</v>
      </c>
      <c r="F425" s="1">
        <v>1</v>
      </c>
      <c r="H42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25" s="1" t="str">
        <f>IF(ISBLANK(Table13[[#This Row],[Scale]]),
IF(Table13[[#This Row],[FIMS Scale]]="","",Table13[[#This Row],[FIMS Scale]]),
IF(Table13[[#This Row],[FIMS Scale]]="",1/Table13[[#This Row],[Scale]],Table13[[#This Row],[FIMS Scale]]/Table13[[#This Row],[Scale]]))</f>
        <v/>
      </c>
      <c r="K425" s="7">
        <f>IF(Table13[[#This Row],[Address Original]]&gt;0,Table13[[#This Row],[Address Original]]-40001,"")</f>
        <v>1201</v>
      </c>
      <c r="L425" s="1">
        <v>41202</v>
      </c>
      <c r="M425" s="1" t="s">
        <v>32</v>
      </c>
      <c r="O425" s="1"/>
      <c r="P425" s="5" t="s">
        <v>2332</v>
      </c>
      <c r="Q425" s="5"/>
      <c r="R425" s="5"/>
      <c r="S425" s="5"/>
      <c r="T425" s="5"/>
      <c r="U425" s="5"/>
      <c r="V425" s="5"/>
      <c r="W425" s="5"/>
      <c r="X425" s="5"/>
      <c r="Y425" s="5"/>
      <c r="Z425" s="5"/>
      <c r="AA425" s="5"/>
      <c r="AB425" s="7" t="s">
        <v>2585</v>
      </c>
      <c r="AC425" s="5" t="s">
        <v>1339</v>
      </c>
      <c r="AD425" s="1" t="s">
        <v>31</v>
      </c>
      <c r="AE425" s="1" t="s">
        <v>1071</v>
      </c>
      <c r="AL425"/>
    </row>
    <row r="426" spans="1:38" ht="15" customHeight="1" x14ac:dyDescent="0.3">
      <c r="A426" s="1" t="s">
        <v>1316</v>
      </c>
      <c r="C426" s="1" t="s">
        <v>1288</v>
      </c>
      <c r="D426" s="1" t="s">
        <v>30</v>
      </c>
      <c r="F426" s="1">
        <v>1</v>
      </c>
      <c r="H42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26" s="1" t="str">
        <f>IF(ISBLANK(Table13[[#This Row],[Scale]]),
IF(Table13[[#This Row],[FIMS Scale]]="","",Table13[[#This Row],[FIMS Scale]]),
IF(Table13[[#This Row],[FIMS Scale]]="",1/Table13[[#This Row],[Scale]],Table13[[#This Row],[FIMS Scale]]/Table13[[#This Row],[Scale]]))</f>
        <v/>
      </c>
      <c r="K426" s="7">
        <f>IF(Table13[[#This Row],[Address Original]]&gt;0,Table13[[#This Row],[Address Original]]-40001,"")</f>
        <v>1202</v>
      </c>
      <c r="L426" s="1">
        <v>41203</v>
      </c>
      <c r="M426" s="1" t="s">
        <v>32</v>
      </c>
      <c r="O426" s="1"/>
      <c r="P426" s="5" t="s">
        <v>2333</v>
      </c>
      <c r="Q426" s="5"/>
      <c r="R426" s="5"/>
      <c r="S426" s="5"/>
      <c r="T426" s="5"/>
      <c r="U426" s="5"/>
      <c r="V426" s="5"/>
      <c r="W426" s="5"/>
      <c r="X426" s="5"/>
      <c r="Y426" s="5"/>
      <c r="Z426" s="5"/>
      <c r="AA426" s="5"/>
      <c r="AB426" s="7" t="s">
        <v>2585</v>
      </c>
      <c r="AC426" s="5" t="s">
        <v>1340</v>
      </c>
      <c r="AD426" s="1" t="s">
        <v>31</v>
      </c>
      <c r="AE426" s="1" t="s">
        <v>1289</v>
      </c>
      <c r="AL426"/>
    </row>
    <row r="427" spans="1:38" ht="15" customHeight="1" x14ac:dyDescent="0.3">
      <c r="A427" s="1" t="s">
        <v>1317</v>
      </c>
      <c r="C427" s="1" t="s">
        <v>1290</v>
      </c>
      <c r="D427" s="1" t="s">
        <v>30</v>
      </c>
      <c r="F427" s="1">
        <v>1</v>
      </c>
      <c r="H42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27" s="1" t="str">
        <f>IF(ISBLANK(Table13[[#This Row],[Scale]]),
IF(Table13[[#This Row],[FIMS Scale]]="","",Table13[[#This Row],[FIMS Scale]]),
IF(Table13[[#This Row],[FIMS Scale]]="",1/Table13[[#This Row],[Scale]],Table13[[#This Row],[FIMS Scale]]/Table13[[#This Row],[Scale]]))</f>
        <v/>
      </c>
      <c r="K427" s="7">
        <f>IF(Table13[[#This Row],[Address Original]]&gt;0,Table13[[#This Row],[Address Original]]-40001,"")</f>
        <v>1203</v>
      </c>
      <c r="L427" s="1">
        <v>41204</v>
      </c>
      <c r="M427" s="1" t="s">
        <v>32</v>
      </c>
      <c r="O427" s="1"/>
      <c r="P427" s="5" t="s">
        <v>2334</v>
      </c>
      <c r="Q427" s="5"/>
      <c r="R427" s="5"/>
      <c r="S427" s="5"/>
      <c r="T427" s="5"/>
      <c r="U427" s="5"/>
      <c r="V427" s="5"/>
      <c r="W427" s="5"/>
      <c r="X427" s="5"/>
      <c r="Y427" s="5"/>
      <c r="Z427" s="5"/>
      <c r="AA427" s="5"/>
      <c r="AB427" s="7" t="s">
        <v>2585</v>
      </c>
      <c r="AC427" s="5" t="s">
        <v>1341</v>
      </c>
      <c r="AD427" s="1" t="s">
        <v>31</v>
      </c>
      <c r="AE427" s="1" t="s">
        <v>1071</v>
      </c>
      <c r="AL427"/>
    </row>
    <row r="428" spans="1:38" ht="15" customHeight="1" x14ac:dyDescent="0.3">
      <c r="A428" s="1" t="s">
        <v>1328</v>
      </c>
      <c r="C428" s="1" t="s">
        <v>1290</v>
      </c>
      <c r="D428" s="1" t="s">
        <v>30</v>
      </c>
      <c r="F428" s="1">
        <v>1</v>
      </c>
      <c r="H42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28" s="1" t="str">
        <f>IF(ISBLANK(Table13[[#This Row],[Scale]]),
IF(Table13[[#This Row],[FIMS Scale]]="","",Table13[[#This Row],[FIMS Scale]]),
IF(Table13[[#This Row],[FIMS Scale]]="",1/Table13[[#This Row],[Scale]],Table13[[#This Row],[FIMS Scale]]/Table13[[#This Row],[Scale]]))</f>
        <v/>
      </c>
      <c r="K428" s="7">
        <f>IF(Table13[[#This Row],[Address Original]]&gt;0,Table13[[#This Row],[Address Original]]-40001,"")</f>
        <v>1204</v>
      </c>
      <c r="L428" s="1">
        <v>41205</v>
      </c>
      <c r="M428" s="1" t="s">
        <v>32</v>
      </c>
      <c r="O428" s="1"/>
      <c r="P428" s="5" t="s">
        <v>2335</v>
      </c>
      <c r="Q428" s="5"/>
      <c r="R428" s="5"/>
      <c r="S428" s="5"/>
      <c r="T428" s="5"/>
      <c r="U428" s="5"/>
      <c r="V428" s="5"/>
      <c r="W428" s="5"/>
      <c r="X428" s="5"/>
      <c r="Y428" s="5"/>
      <c r="Z428" s="5"/>
      <c r="AA428" s="5"/>
      <c r="AB428" s="7" t="s">
        <v>2585</v>
      </c>
      <c r="AC428" s="5" t="s">
        <v>1342</v>
      </c>
      <c r="AD428" s="1" t="s">
        <v>31</v>
      </c>
      <c r="AE428" s="1" t="s">
        <v>1289</v>
      </c>
      <c r="AL428"/>
    </row>
    <row r="429" spans="1:38" ht="15" customHeight="1" x14ac:dyDescent="0.3">
      <c r="A429" s="1" t="s">
        <v>1318</v>
      </c>
      <c r="C429" s="1" t="s">
        <v>1291</v>
      </c>
      <c r="D429" s="1" t="s">
        <v>30</v>
      </c>
      <c r="F429" s="1">
        <v>1</v>
      </c>
      <c r="H42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29" s="1" t="str">
        <f>IF(ISBLANK(Table13[[#This Row],[Scale]]),
IF(Table13[[#This Row],[FIMS Scale]]="","",Table13[[#This Row],[FIMS Scale]]),
IF(Table13[[#This Row],[FIMS Scale]]="",1/Table13[[#This Row],[Scale]],Table13[[#This Row],[FIMS Scale]]/Table13[[#This Row],[Scale]]))</f>
        <v/>
      </c>
      <c r="K429" s="7">
        <f>IF(Table13[[#This Row],[Address Original]]&gt;0,Table13[[#This Row],[Address Original]]-40001,"")</f>
        <v>1205</v>
      </c>
      <c r="L429" s="1">
        <v>41206</v>
      </c>
      <c r="M429" s="1" t="s">
        <v>32</v>
      </c>
      <c r="O429" s="1"/>
      <c r="P429" s="5" t="s">
        <v>2336</v>
      </c>
      <c r="Q429" s="5"/>
      <c r="R429" s="5"/>
      <c r="S429" s="5"/>
      <c r="T429" s="5"/>
      <c r="U429" s="5"/>
      <c r="V429" s="5"/>
      <c r="W429" s="5"/>
      <c r="X429" s="5"/>
      <c r="Y429" s="5"/>
      <c r="Z429" s="5"/>
      <c r="AA429" s="5"/>
      <c r="AB429" s="7" t="s">
        <v>2585</v>
      </c>
      <c r="AC429" s="5" t="s">
        <v>1343</v>
      </c>
      <c r="AD429" s="1" t="s">
        <v>31</v>
      </c>
      <c r="AE429" s="1" t="s">
        <v>1071</v>
      </c>
      <c r="AL429"/>
    </row>
    <row r="430" spans="1:38" ht="15" customHeight="1" x14ac:dyDescent="0.3">
      <c r="A430" s="1" t="s">
        <v>1329</v>
      </c>
      <c r="C430" s="1" t="s">
        <v>1291</v>
      </c>
      <c r="D430" s="1" t="s">
        <v>30</v>
      </c>
      <c r="F430" s="1">
        <v>1</v>
      </c>
      <c r="H43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0" s="1" t="str">
        <f>IF(ISBLANK(Table13[[#This Row],[Scale]]),
IF(Table13[[#This Row],[FIMS Scale]]="","",Table13[[#This Row],[FIMS Scale]]),
IF(Table13[[#This Row],[FIMS Scale]]="",1/Table13[[#This Row],[Scale]],Table13[[#This Row],[FIMS Scale]]/Table13[[#This Row],[Scale]]))</f>
        <v/>
      </c>
      <c r="K430" s="7">
        <f>IF(Table13[[#This Row],[Address Original]]&gt;0,Table13[[#This Row],[Address Original]]-40001,"")</f>
        <v>1206</v>
      </c>
      <c r="L430" s="1">
        <v>41207</v>
      </c>
      <c r="M430" s="1" t="s">
        <v>32</v>
      </c>
      <c r="O430" s="1"/>
      <c r="P430" s="5" t="s">
        <v>2337</v>
      </c>
      <c r="Q430" s="5"/>
      <c r="R430" s="5"/>
      <c r="S430" s="5"/>
      <c r="T430" s="5"/>
      <c r="U430" s="5"/>
      <c r="V430" s="5"/>
      <c r="W430" s="5"/>
      <c r="X430" s="5"/>
      <c r="Y430" s="5"/>
      <c r="Z430" s="5"/>
      <c r="AA430" s="5"/>
      <c r="AB430" s="7" t="s">
        <v>2585</v>
      </c>
      <c r="AC430" s="5" t="s">
        <v>1344</v>
      </c>
      <c r="AD430" s="1" t="s">
        <v>31</v>
      </c>
      <c r="AE430" s="1" t="s">
        <v>1289</v>
      </c>
      <c r="AL430"/>
    </row>
    <row r="431" spans="1:38" ht="15" customHeight="1" x14ac:dyDescent="0.3">
      <c r="A431" s="1" t="s">
        <v>1319</v>
      </c>
      <c r="C431" s="1" t="s">
        <v>1292</v>
      </c>
      <c r="D431" s="1" t="s">
        <v>30</v>
      </c>
      <c r="F431" s="1">
        <v>1</v>
      </c>
      <c r="H43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1" s="1" t="str">
        <f>IF(ISBLANK(Table13[[#This Row],[Scale]]),
IF(Table13[[#This Row],[FIMS Scale]]="","",Table13[[#This Row],[FIMS Scale]]),
IF(Table13[[#This Row],[FIMS Scale]]="",1/Table13[[#This Row],[Scale]],Table13[[#This Row],[FIMS Scale]]/Table13[[#This Row],[Scale]]))</f>
        <v/>
      </c>
      <c r="K431" s="7">
        <f>IF(Table13[[#This Row],[Address Original]]&gt;0,Table13[[#This Row],[Address Original]]-40001,"")</f>
        <v>1207</v>
      </c>
      <c r="L431" s="1">
        <v>41208</v>
      </c>
      <c r="M431" s="1" t="s">
        <v>32</v>
      </c>
      <c r="O431" s="1"/>
      <c r="P431" s="5" t="s">
        <v>2338</v>
      </c>
      <c r="Q431" s="5"/>
      <c r="R431" s="5"/>
      <c r="S431" s="5"/>
      <c r="T431" s="5"/>
      <c r="U431" s="5"/>
      <c r="V431" s="5"/>
      <c r="W431" s="5"/>
      <c r="X431" s="5"/>
      <c r="Y431" s="5"/>
      <c r="Z431" s="5"/>
      <c r="AA431" s="5"/>
      <c r="AB431" s="7" t="s">
        <v>2585</v>
      </c>
      <c r="AC431" s="5" t="s">
        <v>1345</v>
      </c>
      <c r="AD431" s="1" t="s">
        <v>31</v>
      </c>
      <c r="AE431" s="1" t="s">
        <v>1071</v>
      </c>
      <c r="AL431"/>
    </row>
    <row r="432" spans="1:38" ht="15" customHeight="1" x14ac:dyDescent="0.3">
      <c r="A432" s="1" t="s">
        <v>1330</v>
      </c>
      <c r="C432" s="1" t="s">
        <v>1292</v>
      </c>
      <c r="D432" s="1" t="s">
        <v>30</v>
      </c>
      <c r="F432" s="1">
        <v>1</v>
      </c>
      <c r="H43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2" s="1" t="str">
        <f>IF(ISBLANK(Table13[[#This Row],[Scale]]),
IF(Table13[[#This Row],[FIMS Scale]]="","",Table13[[#This Row],[FIMS Scale]]),
IF(Table13[[#This Row],[FIMS Scale]]="",1/Table13[[#This Row],[Scale]],Table13[[#This Row],[FIMS Scale]]/Table13[[#This Row],[Scale]]))</f>
        <v/>
      </c>
      <c r="K432" s="7">
        <f>IF(Table13[[#This Row],[Address Original]]&gt;0,Table13[[#This Row],[Address Original]]-40001,"")</f>
        <v>1208</v>
      </c>
      <c r="L432" s="1">
        <v>41209</v>
      </c>
      <c r="M432" s="1" t="s">
        <v>32</v>
      </c>
      <c r="O432" s="1"/>
      <c r="P432" s="5" t="s">
        <v>2339</v>
      </c>
      <c r="Q432" s="5"/>
      <c r="R432" s="5"/>
      <c r="S432" s="5"/>
      <c r="T432" s="5"/>
      <c r="U432" s="5"/>
      <c r="V432" s="5"/>
      <c r="W432" s="5"/>
      <c r="X432" s="5"/>
      <c r="Y432" s="5"/>
      <c r="Z432" s="5"/>
      <c r="AA432" s="5"/>
      <c r="AB432" s="7" t="s">
        <v>2585</v>
      </c>
      <c r="AC432" s="5" t="s">
        <v>1346</v>
      </c>
      <c r="AD432" s="1" t="s">
        <v>31</v>
      </c>
      <c r="AE432" s="1" t="s">
        <v>1289</v>
      </c>
      <c r="AL432"/>
    </row>
    <row r="433" spans="1:38" ht="15" customHeight="1" x14ac:dyDescent="0.3">
      <c r="A433" s="1" t="s">
        <v>1320</v>
      </c>
      <c r="C433" s="1" t="s">
        <v>1293</v>
      </c>
      <c r="D433" s="1" t="s">
        <v>30</v>
      </c>
      <c r="F433" s="1">
        <v>1</v>
      </c>
      <c r="H43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3" s="1" t="str">
        <f>IF(ISBLANK(Table13[[#This Row],[Scale]]),
IF(Table13[[#This Row],[FIMS Scale]]="","",Table13[[#This Row],[FIMS Scale]]),
IF(Table13[[#This Row],[FIMS Scale]]="",1/Table13[[#This Row],[Scale]],Table13[[#This Row],[FIMS Scale]]/Table13[[#This Row],[Scale]]))</f>
        <v/>
      </c>
      <c r="K433" s="7">
        <f>IF(Table13[[#This Row],[Address Original]]&gt;0,Table13[[#This Row],[Address Original]]-40001,"")</f>
        <v>1209</v>
      </c>
      <c r="L433" s="1">
        <v>41210</v>
      </c>
      <c r="M433" s="1" t="s">
        <v>32</v>
      </c>
      <c r="O433" s="1"/>
      <c r="P433" s="5" t="s">
        <v>2340</v>
      </c>
      <c r="Q433" s="5"/>
      <c r="R433" s="5"/>
      <c r="S433" s="5"/>
      <c r="T433" s="5"/>
      <c r="U433" s="5"/>
      <c r="V433" s="5"/>
      <c r="W433" s="5"/>
      <c r="X433" s="5"/>
      <c r="Y433" s="5"/>
      <c r="Z433" s="5"/>
      <c r="AA433" s="5"/>
      <c r="AB433" s="7" t="s">
        <v>2585</v>
      </c>
      <c r="AC433" s="5" t="s">
        <v>1347</v>
      </c>
      <c r="AD433" s="1" t="s">
        <v>31</v>
      </c>
      <c r="AE433" s="1" t="s">
        <v>1071</v>
      </c>
      <c r="AL433"/>
    </row>
    <row r="434" spans="1:38" ht="15" customHeight="1" x14ac:dyDescent="0.3">
      <c r="A434" s="1" t="s">
        <v>1331</v>
      </c>
      <c r="C434" s="1" t="s">
        <v>1293</v>
      </c>
      <c r="D434" s="1" t="s">
        <v>30</v>
      </c>
      <c r="F434" s="1">
        <v>1</v>
      </c>
      <c r="H43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4" s="1" t="str">
        <f>IF(ISBLANK(Table13[[#This Row],[Scale]]),
IF(Table13[[#This Row],[FIMS Scale]]="","",Table13[[#This Row],[FIMS Scale]]),
IF(Table13[[#This Row],[FIMS Scale]]="",1/Table13[[#This Row],[Scale]],Table13[[#This Row],[FIMS Scale]]/Table13[[#This Row],[Scale]]))</f>
        <v/>
      </c>
      <c r="K434" s="7">
        <f>IF(Table13[[#This Row],[Address Original]]&gt;0,Table13[[#This Row],[Address Original]]-40001,"")</f>
        <v>1210</v>
      </c>
      <c r="L434" s="1">
        <v>41211</v>
      </c>
      <c r="M434" s="1" t="s">
        <v>32</v>
      </c>
      <c r="O434" s="1"/>
      <c r="P434" s="5" t="s">
        <v>2341</v>
      </c>
      <c r="Q434" s="5"/>
      <c r="R434" s="5"/>
      <c r="S434" s="5"/>
      <c r="T434" s="5"/>
      <c r="U434" s="5"/>
      <c r="V434" s="5"/>
      <c r="W434" s="5"/>
      <c r="X434" s="5"/>
      <c r="Y434" s="5"/>
      <c r="Z434" s="5"/>
      <c r="AA434" s="5"/>
      <c r="AB434" s="7" t="s">
        <v>2585</v>
      </c>
      <c r="AC434" s="5" t="s">
        <v>1348</v>
      </c>
      <c r="AD434" s="1" t="s">
        <v>31</v>
      </c>
      <c r="AE434" s="1" t="s">
        <v>1289</v>
      </c>
      <c r="AL434"/>
    </row>
    <row r="435" spans="1:38" ht="15" customHeight="1" x14ac:dyDescent="0.3">
      <c r="A435" s="1" t="s">
        <v>1321</v>
      </c>
      <c r="C435" s="1" t="s">
        <v>1294</v>
      </c>
      <c r="D435" s="1" t="s">
        <v>30</v>
      </c>
      <c r="F435" s="1">
        <v>1</v>
      </c>
      <c r="H43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5" s="1" t="str">
        <f>IF(ISBLANK(Table13[[#This Row],[Scale]]),
IF(Table13[[#This Row],[FIMS Scale]]="","",Table13[[#This Row],[FIMS Scale]]),
IF(Table13[[#This Row],[FIMS Scale]]="",1/Table13[[#This Row],[Scale]],Table13[[#This Row],[FIMS Scale]]/Table13[[#This Row],[Scale]]))</f>
        <v/>
      </c>
      <c r="K435" s="7">
        <f>IF(Table13[[#This Row],[Address Original]]&gt;0,Table13[[#This Row],[Address Original]]-40001,"")</f>
        <v>1230</v>
      </c>
      <c r="L435" s="1">
        <v>41231</v>
      </c>
      <c r="M435" s="1" t="s">
        <v>32</v>
      </c>
      <c r="O435" s="1"/>
      <c r="P435" s="5" t="s">
        <v>2342</v>
      </c>
      <c r="Q435" s="5"/>
      <c r="R435" s="5"/>
      <c r="S435" s="5"/>
      <c r="T435" s="5"/>
      <c r="U435" s="5"/>
      <c r="V435" s="5"/>
      <c r="W435" s="5"/>
      <c r="X435" s="5"/>
      <c r="Y435" s="5"/>
      <c r="Z435" s="5"/>
      <c r="AA435" s="5"/>
      <c r="AB435" s="7" t="s">
        <v>2585</v>
      </c>
      <c r="AC435" s="5" t="s">
        <v>1349</v>
      </c>
      <c r="AD435" s="1" t="s">
        <v>31</v>
      </c>
      <c r="AE435" s="1" t="s">
        <v>1071</v>
      </c>
      <c r="AL435"/>
    </row>
    <row r="436" spans="1:38" ht="15" customHeight="1" x14ac:dyDescent="0.3">
      <c r="A436" s="1" t="s">
        <v>1332</v>
      </c>
      <c r="C436" s="1" t="s">
        <v>1294</v>
      </c>
      <c r="D436" s="1" t="s">
        <v>30</v>
      </c>
      <c r="F436" s="1">
        <v>1</v>
      </c>
      <c r="H43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6" s="1" t="str">
        <f>IF(ISBLANK(Table13[[#This Row],[Scale]]),
IF(Table13[[#This Row],[FIMS Scale]]="","",Table13[[#This Row],[FIMS Scale]]),
IF(Table13[[#This Row],[FIMS Scale]]="",1/Table13[[#This Row],[Scale]],Table13[[#This Row],[FIMS Scale]]/Table13[[#This Row],[Scale]]))</f>
        <v/>
      </c>
      <c r="K436" s="7">
        <f>IF(Table13[[#This Row],[Address Original]]&gt;0,Table13[[#This Row],[Address Original]]-40001,"")</f>
        <v>1231</v>
      </c>
      <c r="L436" s="1">
        <v>41232</v>
      </c>
      <c r="M436" s="1" t="s">
        <v>32</v>
      </c>
      <c r="O436" s="1"/>
      <c r="P436" s="5" t="s">
        <v>2343</v>
      </c>
      <c r="Q436" s="5"/>
      <c r="R436" s="5"/>
      <c r="S436" s="5"/>
      <c r="T436" s="5"/>
      <c r="U436" s="5"/>
      <c r="V436" s="5"/>
      <c r="W436" s="5"/>
      <c r="X436" s="5"/>
      <c r="Y436" s="5"/>
      <c r="Z436" s="5"/>
      <c r="AA436" s="5"/>
      <c r="AB436" s="7" t="s">
        <v>2585</v>
      </c>
      <c r="AC436" s="5" t="s">
        <v>1350</v>
      </c>
      <c r="AD436" s="1" t="s">
        <v>31</v>
      </c>
      <c r="AE436" s="1" t="s">
        <v>1289</v>
      </c>
      <c r="AL436"/>
    </row>
    <row r="437" spans="1:38" ht="15" customHeight="1" x14ac:dyDescent="0.3">
      <c r="A437" s="1" t="s">
        <v>1322</v>
      </c>
      <c r="C437" s="1" t="s">
        <v>1295</v>
      </c>
      <c r="D437" s="1" t="s">
        <v>30</v>
      </c>
      <c r="F437" s="1">
        <v>1</v>
      </c>
      <c r="H43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7" s="1" t="str">
        <f>IF(ISBLANK(Table13[[#This Row],[Scale]]),
IF(Table13[[#This Row],[FIMS Scale]]="","",Table13[[#This Row],[FIMS Scale]]),
IF(Table13[[#This Row],[FIMS Scale]]="",1/Table13[[#This Row],[Scale]],Table13[[#This Row],[FIMS Scale]]/Table13[[#This Row],[Scale]]))</f>
        <v/>
      </c>
      <c r="K437" s="7">
        <f>IF(Table13[[#This Row],[Address Original]]&gt;0,Table13[[#This Row],[Address Original]]-40001,"")</f>
        <v>1232</v>
      </c>
      <c r="L437" s="1">
        <v>41233</v>
      </c>
      <c r="M437" s="1" t="s">
        <v>32</v>
      </c>
      <c r="O437" s="1"/>
      <c r="P437" s="5" t="s">
        <v>2344</v>
      </c>
      <c r="Q437" s="5"/>
      <c r="R437" s="5"/>
      <c r="S437" s="5"/>
      <c r="T437" s="5"/>
      <c r="U437" s="5"/>
      <c r="V437" s="5"/>
      <c r="W437" s="5"/>
      <c r="X437" s="5"/>
      <c r="Y437" s="5"/>
      <c r="Z437" s="5"/>
      <c r="AA437" s="5"/>
      <c r="AB437" s="7" t="s">
        <v>2585</v>
      </c>
      <c r="AC437" s="5" t="s">
        <v>1351</v>
      </c>
      <c r="AD437" s="1" t="s">
        <v>31</v>
      </c>
      <c r="AE437" s="1" t="s">
        <v>1071</v>
      </c>
      <c r="AL437"/>
    </row>
    <row r="438" spans="1:38" ht="15" customHeight="1" x14ac:dyDescent="0.3">
      <c r="A438" s="1" t="s">
        <v>1333</v>
      </c>
      <c r="C438" s="1" t="s">
        <v>1295</v>
      </c>
      <c r="D438" s="1" t="s">
        <v>30</v>
      </c>
      <c r="F438" s="1">
        <v>1</v>
      </c>
      <c r="H43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8" s="1" t="str">
        <f>IF(ISBLANK(Table13[[#This Row],[Scale]]),
IF(Table13[[#This Row],[FIMS Scale]]="","",Table13[[#This Row],[FIMS Scale]]),
IF(Table13[[#This Row],[FIMS Scale]]="",1/Table13[[#This Row],[Scale]],Table13[[#This Row],[FIMS Scale]]/Table13[[#This Row],[Scale]]))</f>
        <v/>
      </c>
      <c r="K438" s="7">
        <f>IF(Table13[[#This Row],[Address Original]]&gt;0,Table13[[#This Row],[Address Original]]-40001,"")</f>
        <v>1233</v>
      </c>
      <c r="L438" s="1">
        <v>41234</v>
      </c>
      <c r="M438" s="1" t="s">
        <v>32</v>
      </c>
      <c r="O438" s="1"/>
      <c r="P438" s="5" t="s">
        <v>2345</v>
      </c>
      <c r="Q438" s="5"/>
      <c r="R438" s="5"/>
      <c r="S438" s="5"/>
      <c r="T438" s="5"/>
      <c r="U438" s="5"/>
      <c r="V438" s="5"/>
      <c r="W438" s="5"/>
      <c r="X438" s="5"/>
      <c r="Y438" s="5"/>
      <c r="Z438" s="5"/>
      <c r="AA438" s="5"/>
      <c r="AB438" s="7" t="s">
        <v>2585</v>
      </c>
      <c r="AC438" s="5" t="s">
        <v>1352</v>
      </c>
      <c r="AD438" s="1" t="s">
        <v>31</v>
      </c>
      <c r="AE438" s="1" t="s">
        <v>1289</v>
      </c>
      <c r="AL438"/>
    </row>
    <row r="439" spans="1:38" ht="15" customHeight="1" x14ac:dyDescent="0.3">
      <c r="A439" s="1" t="s">
        <v>1297</v>
      </c>
      <c r="C439" s="1" t="s">
        <v>1296</v>
      </c>
      <c r="D439" s="1" t="s">
        <v>30</v>
      </c>
      <c r="F439" s="1">
        <v>1</v>
      </c>
      <c r="H43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39" s="1" t="str">
        <f>IF(ISBLANK(Table13[[#This Row],[Scale]]),
IF(Table13[[#This Row],[FIMS Scale]]="","",Table13[[#This Row],[FIMS Scale]]),
IF(Table13[[#This Row],[FIMS Scale]]="",1/Table13[[#This Row],[Scale]],Table13[[#This Row],[FIMS Scale]]/Table13[[#This Row],[Scale]]))</f>
        <v/>
      </c>
      <c r="K439" s="7">
        <f>IF(Table13[[#This Row],[Address Original]]&gt;0,Table13[[#This Row],[Address Original]]-40001,"")</f>
        <v>1211</v>
      </c>
      <c r="L439" s="1">
        <v>41212</v>
      </c>
      <c r="M439" s="1" t="s">
        <v>32</v>
      </c>
      <c r="O439" s="1"/>
      <c r="P439" s="5" t="s">
        <v>2346</v>
      </c>
      <c r="Q439" s="5"/>
      <c r="R439" s="5"/>
      <c r="S439" s="5"/>
      <c r="T439" s="5"/>
      <c r="U439" s="5"/>
      <c r="V439" s="5"/>
      <c r="W439" s="5"/>
      <c r="X439" s="5"/>
      <c r="Y439" s="5"/>
      <c r="Z439" s="5"/>
      <c r="AA439" s="5"/>
      <c r="AB439" s="7" t="s">
        <v>2585</v>
      </c>
      <c r="AC439" s="5" t="s">
        <v>1353</v>
      </c>
      <c r="AD439" s="1" t="s">
        <v>31</v>
      </c>
      <c r="AE439" s="1" t="s">
        <v>1024</v>
      </c>
      <c r="AL439"/>
    </row>
    <row r="440" spans="1:38" ht="15" customHeight="1" x14ac:dyDescent="0.3">
      <c r="A440" s="1" t="s">
        <v>1323</v>
      </c>
      <c r="C440" s="1" t="s">
        <v>1298</v>
      </c>
      <c r="D440" s="1" t="s">
        <v>30</v>
      </c>
      <c r="F440" s="1">
        <v>1</v>
      </c>
      <c r="H44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0" s="1" t="str">
        <f>IF(ISBLANK(Table13[[#This Row],[Scale]]),
IF(Table13[[#This Row],[FIMS Scale]]="","",Table13[[#This Row],[FIMS Scale]]),
IF(Table13[[#This Row],[FIMS Scale]]="",1/Table13[[#This Row],[Scale]],Table13[[#This Row],[FIMS Scale]]/Table13[[#This Row],[Scale]]))</f>
        <v/>
      </c>
      <c r="K440" s="7">
        <f>IF(Table13[[#This Row],[Address Original]]&gt;0,Table13[[#This Row],[Address Original]]-40001,"")</f>
        <v>1212</v>
      </c>
      <c r="L440" s="1">
        <v>41213</v>
      </c>
      <c r="M440" s="1" t="s">
        <v>32</v>
      </c>
      <c r="O440" s="1"/>
      <c r="P440" s="5" t="s">
        <v>2347</v>
      </c>
      <c r="Q440" s="5"/>
      <c r="R440" s="5"/>
      <c r="S440" s="5"/>
      <c r="T440" s="5"/>
      <c r="U440" s="5"/>
      <c r="V440" s="5"/>
      <c r="W440" s="5"/>
      <c r="X440" s="5"/>
      <c r="Y440" s="5"/>
      <c r="Z440" s="5"/>
      <c r="AA440" s="5"/>
      <c r="AB440" s="7" t="s">
        <v>2585</v>
      </c>
      <c r="AC440" s="5" t="s">
        <v>1354</v>
      </c>
      <c r="AD440" s="1" t="s">
        <v>31</v>
      </c>
      <c r="AE440" s="1" t="s">
        <v>1071</v>
      </c>
      <c r="AL440"/>
    </row>
    <row r="441" spans="1:38" ht="15" customHeight="1" x14ac:dyDescent="0.3">
      <c r="A441" s="1" t="s">
        <v>1334</v>
      </c>
      <c r="C441" s="1" t="s">
        <v>1298</v>
      </c>
      <c r="D441" s="1" t="s">
        <v>30</v>
      </c>
      <c r="F441" s="1">
        <v>1</v>
      </c>
      <c r="H44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1" s="1" t="str">
        <f>IF(ISBLANK(Table13[[#This Row],[Scale]]),
IF(Table13[[#This Row],[FIMS Scale]]="","",Table13[[#This Row],[FIMS Scale]]),
IF(Table13[[#This Row],[FIMS Scale]]="",1/Table13[[#This Row],[Scale]],Table13[[#This Row],[FIMS Scale]]/Table13[[#This Row],[Scale]]))</f>
        <v/>
      </c>
      <c r="K441" s="7">
        <f>IF(Table13[[#This Row],[Address Original]]&gt;0,Table13[[#This Row],[Address Original]]-40001,"")</f>
        <v>1213</v>
      </c>
      <c r="L441" s="1">
        <v>41214</v>
      </c>
      <c r="M441" s="1" t="s">
        <v>32</v>
      </c>
      <c r="O441" s="1"/>
      <c r="P441" s="5" t="s">
        <v>2348</v>
      </c>
      <c r="Q441" s="5"/>
      <c r="R441" s="5"/>
      <c r="S441" s="5"/>
      <c r="T441" s="5"/>
      <c r="U441" s="5"/>
      <c r="V441" s="5"/>
      <c r="W441" s="5"/>
      <c r="X441" s="5"/>
      <c r="Y441" s="5"/>
      <c r="Z441" s="5"/>
      <c r="AA441" s="5"/>
      <c r="AB441" s="7" t="s">
        <v>2585</v>
      </c>
      <c r="AC441" s="5" t="s">
        <v>1355</v>
      </c>
      <c r="AD441" s="1" t="s">
        <v>31</v>
      </c>
      <c r="AE441" s="1" t="s">
        <v>1289</v>
      </c>
      <c r="AL441"/>
    </row>
    <row r="442" spans="1:38" ht="15" customHeight="1" x14ac:dyDescent="0.3">
      <c r="A442" s="1" t="s">
        <v>1324</v>
      </c>
      <c r="C442" s="1" t="s">
        <v>1299</v>
      </c>
      <c r="D442" s="1" t="s">
        <v>30</v>
      </c>
      <c r="F442" s="1">
        <v>1</v>
      </c>
      <c r="H44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2" s="1" t="str">
        <f>IF(ISBLANK(Table13[[#This Row],[Scale]]),
IF(Table13[[#This Row],[FIMS Scale]]="","",Table13[[#This Row],[FIMS Scale]]),
IF(Table13[[#This Row],[FIMS Scale]]="",1/Table13[[#This Row],[Scale]],Table13[[#This Row],[FIMS Scale]]/Table13[[#This Row],[Scale]]))</f>
        <v/>
      </c>
      <c r="K442" s="7">
        <f>IF(Table13[[#This Row],[Address Original]]&gt;0,Table13[[#This Row],[Address Original]]-40001,"")</f>
        <v>1214</v>
      </c>
      <c r="L442" s="1">
        <v>41215</v>
      </c>
      <c r="M442" s="1" t="s">
        <v>32</v>
      </c>
      <c r="O442" s="1"/>
      <c r="P442" s="5" t="s">
        <v>2349</v>
      </c>
      <c r="Q442" s="5"/>
      <c r="R442" s="5"/>
      <c r="S442" s="5"/>
      <c r="T442" s="5"/>
      <c r="U442" s="5"/>
      <c r="V442" s="5"/>
      <c r="W442" s="5"/>
      <c r="X442" s="5"/>
      <c r="Y442" s="5"/>
      <c r="Z442" s="5"/>
      <c r="AA442" s="5"/>
      <c r="AB442" s="7" t="s">
        <v>2585</v>
      </c>
      <c r="AC442" s="5" t="s">
        <v>1356</v>
      </c>
      <c r="AD442" s="1" t="s">
        <v>31</v>
      </c>
      <c r="AE442" s="1" t="s">
        <v>1071</v>
      </c>
      <c r="AL442"/>
    </row>
    <row r="443" spans="1:38" ht="15" customHeight="1" x14ac:dyDescent="0.3">
      <c r="A443" s="1" t="s">
        <v>1335</v>
      </c>
      <c r="C443" s="1" t="s">
        <v>1299</v>
      </c>
      <c r="D443" s="1" t="s">
        <v>30</v>
      </c>
      <c r="F443" s="1">
        <v>1</v>
      </c>
      <c r="H44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3" s="1" t="str">
        <f>IF(ISBLANK(Table13[[#This Row],[Scale]]),
IF(Table13[[#This Row],[FIMS Scale]]="","",Table13[[#This Row],[FIMS Scale]]),
IF(Table13[[#This Row],[FIMS Scale]]="",1/Table13[[#This Row],[Scale]],Table13[[#This Row],[FIMS Scale]]/Table13[[#This Row],[Scale]]))</f>
        <v/>
      </c>
      <c r="K443" s="7">
        <f>IF(Table13[[#This Row],[Address Original]]&gt;0,Table13[[#This Row],[Address Original]]-40001,"")</f>
        <v>1215</v>
      </c>
      <c r="L443" s="1">
        <v>41216</v>
      </c>
      <c r="M443" s="1" t="s">
        <v>32</v>
      </c>
      <c r="O443" s="1"/>
      <c r="P443" s="5" t="s">
        <v>2350</v>
      </c>
      <c r="Q443" s="5"/>
      <c r="R443" s="5"/>
      <c r="S443" s="5"/>
      <c r="T443" s="5"/>
      <c r="U443" s="5"/>
      <c r="V443" s="5"/>
      <c r="W443" s="5"/>
      <c r="X443" s="5"/>
      <c r="Y443" s="5"/>
      <c r="Z443" s="5"/>
      <c r="AA443" s="5"/>
      <c r="AB443" s="7" t="s">
        <v>2585</v>
      </c>
      <c r="AC443" s="5" t="s">
        <v>1357</v>
      </c>
      <c r="AD443" s="1" t="s">
        <v>31</v>
      </c>
      <c r="AE443" s="1" t="s">
        <v>1289</v>
      </c>
      <c r="AL443"/>
    </row>
    <row r="444" spans="1:38" ht="15" customHeight="1" x14ac:dyDescent="0.3">
      <c r="A444" s="1" t="s">
        <v>1325</v>
      </c>
      <c r="C444" s="1" t="s">
        <v>1300</v>
      </c>
      <c r="D444" s="1" t="s">
        <v>30</v>
      </c>
      <c r="F444" s="1">
        <v>1</v>
      </c>
      <c r="H44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4" s="1" t="str">
        <f>IF(ISBLANK(Table13[[#This Row],[Scale]]),
IF(Table13[[#This Row],[FIMS Scale]]="","",Table13[[#This Row],[FIMS Scale]]),
IF(Table13[[#This Row],[FIMS Scale]]="",1/Table13[[#This Row],[Scale]],Table13[[#This Row],[FIMS Scale]]/Table13[[#This Row],[Scale]]))</f>
        <v/>
      </c>
      <c r="K444" s="7">
        <f>IF(Table13[[#This Row],[Address Original]]&gt;0,Table13[[#This Row],[Address Original]]-40001,"")</f>
        <v>1216</v>
      </c>
      <c r="L444" s="1">
        <v>41217</v>
      </c>
      <c r="M444" s="1" t="s">
        <v>32</v>
      </c>
      <c r="O444" s="1"/>
      <c r="P444" s="5" t="s">
        <v>2351</v>
      </c>
      <c r="Q444" s="5"/>
      <c r="R444" s="5"/>
      <c r="S444" s="5"/>
      <c r="T444" s="5"/>
      <c r="U444" s="5"/>
      <c r="V444" s="5"/>
      <c r="W444" s="5"/>
      <c r="X444" s="5"/>
      <c r="Y444" s="5"/>
      <c r="Z444" s="5"/>
      <c r="AA444" s="5"/>
      <c r="AB444" s="7" t="s">
        <v>2585</v>
      </c>
      <c r="AC444" s="5" t="s">
        <v>1358</v>
      </c>
      <c r="AD444" s="1" t="s">
        <v>31</v>
      </c>
      <c r="AE444" s="1" t="s">
        <v>1071</v>
      </c>
      <c r="AL444"/>
    </row>
    <row r="445" spans="1:38" ht="15" customHeight="1" x14ac:dyDescent="0.3">
      <c r="A445" s="1" t="s">
        <v>1336</v>
      </c>
      <c r="C445" s="1" t="s">
        <v>1300</v>
      </c>
      <c r="D445" s="1" t="s">
        <v>30</v>
      </c>
      <c r="F445" s="1">
        <v>1</v>
      </c>
      <c r="H44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5" s="1" t="str">
        <f>IF(ISBLANK(Table13[[#This Row],[Scale]]),
IF(Table13[[#This Row],[FIMS Scale]]="","",Table13[[#This Row],[FIMS Scale]]),
IF(Table13[[#This Row],[FIMS Scale]]="",1/Table13[[#This Row],[Scale]],Table13[[#This Row],[FIMS Scale]]/Table13[[#This Row],[Scale]]))</f>
        <v/>
      </c>
      <c r="K445" s="7">
        <f>IF(Table13[[#This Row],[Address Original]]&gt;0,Table13[[#This Row],[Address Original]]-40001,"")</f>
        <v>1217</v>
      </c>
      <c r="L445" s="1">
        <v>41218</v>
      </c>
      <c r="M445" s="1" t="s">
        <v>32</v>
      </c>
      <c r="O445" s="1"/>
      <c r="P445" s="5" t="s">
        <v>2352</v>
      </c>
      <c r="Q445" s="5"/>
      <c r="R445" s="5"/>
      <c r="S445" s="5"/>
      <c r="T445" s="5"/>
      <c r="U445" s="5"/>
      <c r="V445" s="5"/>
      <c r="W445" s="5"/>
      <c r="X445" s="5"/>
      <c r="Y445" s="5"/>
      <c r="Z445" s="5"/>
      <c r="AA445" s="5"/>
      <c r="AB445" s="7" t="s">
        <v>2585</v>
      </c>
      <c r="AC445" s="5" t="s">
        <v>1359</v>
      </c>
      <c r="AD445" s="1" t="s">
        <v>31</v>
      </c>
      <c r="AE445" s="1" t="s">
        <v>1289</v>
      </c>
      <c r="AL445"/>
    </row>
    <row r="446" spans="1:38" ht="15" customHeight="1" x14ac:dyDescent="0.3">
      <c r="A446" s="1" t="s">
        <v>1326</v>
      </c>
      <c r="C446" s="1" t="s">
        <v>1301</v>
      </c>
      <c r="D446" s="1" t="s">
        <v>30</v>
      </c>
      <c r="F446" s="1">
        <v>1</v>
      </c>
      <c r="H44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6" s="1" t="str">
        <f>IF(ISBLANK(Table13[[#This Row],[Scale]]),
IF(Table13[[#This Row],[FIMS Scale]]="","",Table13[[#This Row],[FIMS Scale]]),
IF(Table13[[#This Row],[FIMS Scale]]="",1/Table13[[#This Row],[Scale]],Table13[[#This Row],[FIMS Scale]]/Table13[[#This Row],[Scale]]))</f>
        <v/>
      </c>
      <c r="K446" s="7">
        <f>IF(Table13[[#This Row],[Address Original]]&gt;0,Table13[[#This Row],[Address Original]]-40001,"")</f>
        <v>1218</v>
      </c>
      <c r="L446" s="1">
        <v>41219</v>
      </c>
      <c r="M446" s="1" t="s">
        <v>32</v>
      </c>
      <c r="O446" s="1"/>
      <c r="P446" s="5" t="s">
        <v>2353</v>
      </c>
      <c r="Q446" s="5"/>
      <c r="R446" s="5"/>
      <c r="S446" s="5"/>
      <c r="T446" s="5"/>
      <c r="U446" s="5"/>
      <c r="V446" s="5"/>
      <c r="W446" s="5"/>
      <c r="X446" s="5"/>
      <c r="Y446" s="5"/>
      <c r="Z446" s="5"/>
      <c r="AA446" s="5"/>
      <c r="AB446" s="7" t="s">
        <v>2585</v>
      </c>
      <c r="AC446" s="5" t="s">
        <v>1360</v>
      </c>
      <c r="AD446" s="1" t="s">
        <v>31</v>
      </c>
      <c r="AE446" s="1" t="s">
        <v>1071</v>
      </c>
      <c r="AL446"/>
    </row>
    <row r="447" spans="1:38" ht="15" customHeight="1" x14ac:dyDescent="0.3">
      <c r="A447" s="1" t="s">
        <v>1337</v>
      </c>
      <c r="C447" s="1" t="s">
        <v>1301</v>
      </c>
      <c r="D447" s="1" t="s">
        <v>30</v>
      </c>
      <c r="F447" s="1">
        <v>1</v>
      </c>
      <c r="H44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7" s="1" t="str">
        <f>IF(ISBLANK(Table13[[#This Row],[Scale]]),
IF(Table13[[#This Row],[FIMS Scale]]="","",Table13[[#This Row],[FIMS Scale]]),
IF(Table13[[#This Row],[FIMS Scale]]="",1/Table13[[#This Row],[Scale]],Table13[[#This Row],[FIMS Scale]]/Table13[[#This Row],[Scale]]))</f>
        <v/>
      </c>
      <c r="K447" s="7">
        <f>IF(Table13[[#This Row],[Address Original]]&gt;0,Table13[[#This Row],[Address Original]]-40001,"")</f>
        <v>1219</v>
      </c>
      <c r="L447" s="1">
        <v>41220</v>
      </c>
      <c r="M447" s="1" t="s">
        <v>32</v>
      </c>
      <c r="O447" s="1"/>
      <c r="P447" s="5" t="s">
        <v>2354</v>
      </c>
      <c r="Q447" s="5"/>
      <c r="R447" s="5"/>
      <c r="S447" s="5"/>
      <c r="T447" s="5"/>
      <c r="U447" s="5"/>
      <c r="V447" s="5"/>
      <c r="W447" s="5"/>
      <c r="X447" s="5"/>
      <c r="Y447" s="5"/>
      <c r="Z447" s="5"/>
      <c r="AA447" s="5"/>
      <c r="AB447" s="7" t="s">
        <v>2585</v>
      </c>
      <c r="AC447" s="5" t="s">
        <v>1361</v>
      </c>
      <c r="AD447" s="1" t="s">
        <v>31</v>
      </c>
      <c r="AE447" s="1" t="s">
        <v>1289</v>
      </c>
      <c r="AL447"/>
    </row>
    <row r="448" spans="1:38" ht="15" customHeight="1" x14ac:dyDescent="0.3">
      <c r="A448" s="1" t="s">
        <v>1327</v>
      </c>
      <c r="C448" s="1" t="s">
        <v>1302</v>
      </c>
      <c r="D448" s="1" t="s">
        <v>30</v>
      </c>
      <c r="F448" s="1">
        <v>1</v>
      </c>
      <c r="H44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8" s="1" t="str">
        <f>IF(ISBLANK(Table13[[#This Row],[Scale]]),
IF(Table13[[#This Row],[FIMS Scale]]="","",Table13[[#This Row],[FIMS Scale]]),
IF(Table13[[#This Row],[FIMS Scale]]="",1/Table13[[#This Row],[Scale]],Table13[[#This Row],[FIMS Scale]]/Table13[[#This Row],[Scale]]))</f>
        <v/>
      </c>
      <c r="K448" s="7">
        <f>IF(Table13[[#This Row],[Address Original]]&gt;0,Table13[[#This Row],[Address Original]]-40001,"")</f>
        <v>1220</v>
      </c>
      <c r="L448" s="1">
        <v>41221</v>
      </c>
      <c r="M448" s="1" t="s">
        <v>32</v>
      </c>
      <c r="O448" s="1"/>
      <c r="P448" s="5" t="s">
        <v>2355</v>
      </c>
      <c r="Q448" s="5"/>
      <c r="R448" s="5"/>
      <c r="S448" s="5"/>
      <c r="T448" s="5"/>
      <c r="U448" s="5"/>
      <c r="V448" s="5"/>
      <c r="W448" s="5"/>
      <c r="X448" s="5"/>
      <c r="Y448" s="5"/>
      <c r="Z448" s="5"/>
      <c r="AA448" s="5"/>
      <c r="AB448" s="7" t="s">
        <v>2585</v>
      </c>
      <c r="AC448" s="5" t="s">
        <v>1362</v>
      </c>
      <c r="AD448" s="1" t="s">
        <v>31</v>
      </c>
      <c r="AE448" s="1" t="s">
        <v>1071</v>
      </c>
      <c r="AL448"/>
    </row>
    <row r="449" spans="1:38" ht="15" customHeight="1" x14ac:dyDescent="0.3">
      <c r="A449" s="1" t="s">
        <v>1338</v>
      </c>
      <c r="C449" s="1" t="s">
        <v>1302</v>
      </c>
      <c r="D449" s="1" t="s">
        <v>30</v>
      </c>
      <c r="F449" s="1">
        <v>1</v>
      </c>
      <c r="H44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49" s="1" t="str">
        <f>IF(ISBLANK(Table13[[#This Row],[Scale]]),
IF(Table13[[#This Row],[FIMS Scale]]="","",Table13[[#This Row],[FIMS Scale]]),
IF(Table13[[#This Row],[FIMS Scale]]="",1/Table13[[#This Row],[Scale]],Table13[[#This Row],[FIMS Scale]]/Table13[[#This Row],[Scale]]))</f>
        <v/>
      </c>
      <c r="K449" s="7">
        <f>IF(Table13[[#This Row],[Address Original]]&gt;0,Table13[[#This Row],[Address Original]]-40001,"")</f>
        <v>1221</v>
      </c>
      <c r="L449" s="1">
        <v>41222</v>
      </c>
      <c r="M449" s="1" t="s">
        <v>32</v>
      </c>
      <c r="O449" s="1"/>
      <c r="P449" s="5" t="s">
        <v>2356</v>
      </c>
      <c r="Q449" s="5"/>
      <c r="R449" s="5"/>
      <c r="S449" s="5"/>
      <c r="T449" s="5"/>
      <c r="U449" s="5"/>
      <c r="V449" s="5"/>
      <c r="W449" s="5"/>
      <c r="X449" s="5"/>
      <c r="Y449" s="5"/>
      <c r="Z449" s="5"/>
      <c r="AA449" s="5"/>
      <c r="AB449" s="7" t="s">
        <v>2585</v>
      </c>
      <c r="AC449" s="5" t="s">
        <v>1363</v>
      </c>
      <c r="AD449" s="1" t="s">
        <v>31</v>
      </c>
      <c r="AE449" s="1" t="s">
        <v>1289</v>
      </c>
      <c r="AL449"/>
    </row>
    <row r="450" spans="1:38" ht="15" customHeight="1" x14ac:dyDescent="0.3">
      <c r="A450" s="1" t="s">
        <v>1304</v>
      </c>
      <c r="C450" s="1" t="s">
        <v>1303</v>
      </c>
      <c r="D450" s="1" t="s">
        <v>30</v>
      </c>
      <c r="F450" s="1">
        <v>1</v>
      </c>
      <c r="H45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50" s="1" t="str">
        <f>IF(ISBLANK(Table13[[#This Row],[Scale]]),
IF(Table13[[#This Row],[FIMS Scale]]="","",Table13[[#This Row],[FIMS Scale]]),
IF(Table13[[#This Row],[FIMS Scale]]="",1/Table13[[#This Row],[Scale]],Table13[[#This Row],[FIMS Scale]]/Table13[[#This Row],[Scale]]))</f>
        <v/>
      </c>
      <c r="K450" s="7">
        <f>IF(Table13[[#This Row],[Address Original]]&gt;0,Table13[[#This Row],[Address Original]]-40001,"")</f>
        <v>1222</v>
      </c>
      <c r="L450" s="1">
        <v>41223</v>
      </c>
      <c r="M450" s="1" t="s">
        <v>32</v>
      </c>
      <c r="O450" s="1"/>
      <c r="P450" s="5" t="s">
        <v>2357</v>
      </c>
      <c r="Q450" s="5"/>
      <c r="R450" s="5"/>
      <c r="S450" s="5"/>
      <c r="T450" s="5"/>
      <c r="U450" s="5"/>
      <c r="V450" s="5"/>
      <c r="W450" s="5"/>
      <c r="X450" s="5"/>
      <c r="Y450" s="5"/>
      <c r="Z450" s="5"/>
      <c r="AA450" s="5"/>
      <c r="AB450" s="7" t="s">
        <v>2585</v>
      </c>
      <c r="AC450" s="5" t="s">
        <v>1364</v>
      </c>
      <c r="AD450" s="1" t="s">
        <v>31</v>
      </c>
      <c r="AE450" s="1" t="s">
        <v>1024</v>
      </c>
      <c r="AL450"/>
    </row>
    <row r="451" spans="1:38" ht="15" customHeight="1" x14ac:dyDescent="0.3">
      <c r="A451" s="1" t="s">
        <v>1306</v>
      </c>
      <c r="C451" s="1" t="s">
        <v>1305</v>
      </c>
      <c r="D451" s="1" t="s">
        <v>30</v>
      </c>
      <c r="F451" s="1">
        <v>1</v>
      </c>
      <c r="H45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51" s="1" t="str">
        <f>IF(ISBLANK(Table13[[#This Row],[Scale]]),
IF(Table13[[#This Row],[FIMS Scale]]="","",Table13[[#This Row],[FIMS Scale]]),
IF(Table13[[#This Row],[FIMS Scale]]="",1/Table13[[#This Row],[Scale]],Table13[[#This Row],[FIMS Scale]]/Table13[[#This Row],[Scale]]))</f>
        <v/>
      </c>
      <c r="K451" s="7">
        <f>IF(Table13[[#This Row],[Address Original]]&gt;0,Table13[[#This Row],[Address Original]]-40001,"")</f>
        <v>1223</v>
      </c>
      <c r="L451" s="1">
        <v>41224</v>
      </c>
      <c r="M451" s="1" t="s">
        <v>32</v>
      </c>
      <c r="O451" s="1"/>
      <c r="P451" s="5" t="s">
        <v>2358</v>
      </c>
      <c r="Q451" s="5"/>
      <c r="R451" s="5"/>
      <c r="S451" s="5"/>
      <c r="T451" s="5"/>
      <c r="U451" s="5"/>
      <c r="V451" s="5"/>
      <c r="W451" s="5"/>
      <c r="X451" s="5"/>
      <c r="Y451" s="5"/>
      <c r="Z451" s="5"/>
      <c r="AA451" s="5"/>
      <c r="AB451" s="7" t="s">
        <v>2585</v>
      </c>
      <c r="AC451" s="5" t="s">
        <v>1365</v>
      </c>
      <c r="AD451" s="1" t="s">
        <v>31</v>
      </c>
      <c r="AE451" s="1" t="s">
        <v>1024</v>
      </c>
      <c r="AL451"/>
    </row>
    <row r="452" spans="1:38" ht="15" customHeight="1" x14ac:dyDescent="0.3">
      <c r="A452" s="1" t="s">
        <v>1308</v>
      </c>
      <c r="C452" s="1" t="s">
        <v>1307</v>
      </c>
      <c r="D452" s="1" t="s">
        <v>30</v>
      </c>
      <c r="F452" s="1">
        <v>1</v>
      </c>
      <c r="H45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52" s="1" t="str">
        <f>IF(ISBLANK(Table13[[#This Row],[Scale]]),
IF(Table13[[#This Row],[FIMS Scale]]="","",Table13[[#This Row],[FIMS Scale]]),
IF(Table13[[#This Row],[FIMS Scale]]="",1/Table13[[#This Row],[Scale]],Table13[[#This Row],[FIMS Scale]]/Table13[[#This Row],[Scale]]))</f>
        <v/>
      </c>
      <c r="K452" s="7">
        <f>IF(Table13[[#This Row],[Address Original]]&gt;0,Table13[[#This Row],[Address Original]]-40001,"")</f>
        <v>1224</v>
      </c>
      <c r="L452" s="1">
        <v>41225</v>
      </c>
      <c r="M452" s="1" t="s">
        <v>32</v>
      </c>
      <c r="O452" s="1"/>
      <c r="P452" s="5" t="s">
        <v>2359</v>
      </c>
      <c r="Q452" s="5"/>
      <c r="R452" s="5"/>
      <c r="S452" s="5"/>
      <c r="T452" s="5"/>
      <c r="U452" s="5"/>
      <c r="V452" s="5"/>
      <c r="W452" s="5"/>
      <c r="X452" s="5"/>
      <c r="Y452" s="5"/>
      <c r="Z452" s="5"/>
      <c r="AA452" s="5"/>
      <c r="AB452" s="7" t="s">
        <v>2585</v>
      </c>
      <c r="AC452" s="5" t="s">
        <v>1366</v>
      </c>
      <c r="AD452" s="1" t="s">
        <v>31</v>
      </c>
      <c r="AE452" s="1" t="s">
        <v>1024</v>
      </c>
      <c r="AL452"/>
    </row>
    <row r="453" spans="1:38" ht="15" customHeight="1" x14ac:dyDescent="0.3">
      <c r="A453" s="1" t="s">
        <v>1310</v>
      </c>
      <c r="C453" s="1" t="s">
        <v>1309</v>
      </c>
      <c r="D453" s="1" t="s">
        <v>30</v>
      </c>
      <c r="F453" s="1">
        <v>1</v>
      </c>
      <c r="H45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53" s="1" t="str">
        <f>IF(ISBLANK(Table13[[#This Row],[Scale]]),
IF(Table13[[#This Row],[FIMS Scale]]="","",Table13[[#This Row],[FIMS Scale]]),
IF(Table13[[#This Row],[FIMS Scale]]="",1/Table13[[#This Row],[Scale]],Table13[[#This Row],[FIMS Scale]]/Table13[[#This Row],[Scale]]))</f>
        <v/>
      </c>
      <c r="K453" s="7">
        <f>IF(Table13[[#This Row],[Address Original]]&gt;0,Table13[[#This Row],[Address Original]]-40001,"")</f>
        <v>1225</v>
      </c>
      <c r="L453" s="1">
        <v>41226</v>
      </c>
      <c r="M453" s="1" t="s">
        <v>32</v>
      </c>
      <c r="O453" s="1"/>
      <c r="P453" s="5" t="s">
        <v>2360</v>
      </c>
      <c r="Q453" s="5"/>
      <c r="R453" s="5"/>
      <c r="S453" s="5"/>
      <c r="T453" s="5"/>
      <c r="U453" s="5"/>
      <c r="V453" s="5"/>
      <c r="W453" s="5"/>
      <c r="X453" s="5"/>
      <c r="Y453" s="5"/>
      <c r="Z453" s="5"/>
      <c r="AA453" s="5"/>
      <c r="AB453" s="7" t="s">
        <v>2585</v>
      </c>
      <c r="AC453" s="5" t="s">
        <v>1367</v>
      </c>
      <c r="AD453" s="1" t="s">
        <v>31</v>
      </c>
      <c r="AE453" s="1" t="s">
        <v>1024</v>
      </c>
      <c r="AL453"/>
    </row>
    <row r="454" spans="1:38" ht="15" customHeight="1" x14ac:dyDescent="0.3">
      <c r="A454" s="1" t="s">
        <v>1312</v>
      </c>
      <c r="C454" s="1" t="s">
        <v>1311</v>
      </c>
      <c r="D454" s="1" t="s">
        <v>30</v>
      </c>
      <c r="F454" s="1">
        <v>1</v>
      </c>
      <c r="H45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54" s="1" t="str">
        <f>IF(ISBLANK(Table13[[#This Row],[Scale]]),
IF(Table13[[#This Row],[FIMS Scale]]="","",Table13[[#This Row],[FIMS Scale]]),
IF(Table13[[#This Row],[FIMS Scale]]="",1/Table13[[#This Row],[Scale]],Table13[[#This Row],[FIMS Scale]]/Table13[[#This Row],[Scale]]))</f>
        <v/>
      </c>
      <c r="K454" s="7">
        <f>IF(Table13[[#This Row],[Address Original]]&gt;0,Table13[[#This Row],[Address Original]]-40001,"")</f>
        <v>1226</v>
      </c>
      <c r="L454" s="1">
        <v>41227</v>
      </c>
      <c r="M454" s="1" t="s">
        <v>32</v>
      </c>
      <c r="O454" s="1"/>
      <c r="P454" s="5" t="s">
        <v>2361</v>
      </c>
      <c r="Q454" s="5"/>
      <c r="R454" s="5"/>
      <c r="S454" s="5"/>
      <c r="T454" s="5"/>
      <c r="U454" s="5"/>
      <c r="V454" s="5"/>
      <c r="W454" s="5"/>
      <c r="X454" s="5"/>
      <c r="Y454" s="5"/>
      <c r="Z454" s="5"/>
      <c r="AA454" s="5"/>
      <c r="AB454" s="7" t="s">
        <v>2585</v>
      </c>
      <c r="AC454" s="5" t="s">
        <v>1368</v>
      </c>
      <c r="AD454" s="1" t="s">
        <v>31</v>
      </c>
      <c r="AE454" s="1" t="s">
        <v>1024</v>
      </c>
      <c r="AL454"/>
    </row>
    <row r="455" spans="1:38" ht="15" customHeight="1" x14ac:dyDescent="0.3">
      <c r="A455" s="1" t="s">
        <v>1314</v>
      </c>
      <c r="C455" s="1" t="s">
        <v>1313</v>
      </c>
      <c r="D455" s="1" t="s">
        <v>30</v>
      </c>
      <c r="F455" s="1">
        <v>1</v>
      </c>
      <c r="H45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55" s="1" t="str">
        <f>IF(ISBLANK(Table13[[#This Row],[Scale]]),
IF(Table13[[#This Row],[FIMS Scale]]="","",Table13[[#This Row],[FIMS Scale]]),
IF(Table13[[#This Row],[FIMS Scale]]="",1/Table13[[#This Row],[Scale]],Table13[[#This Row],[FIMS Scale]]/Table13[[#This Row],[Scale]]))</f>
        <v/>
      </c>
      <c r="K455" s="7">
        <f>IF(Table13[[#This Row],[Address Original]]&gt;0,Table13[[#This Row],[Address Original]]-40001,"")</f>
        <v>1227</v>
      </c>
      <c r="L455" s="1">
        <v>41228</v>
      </c>
      <c r="M455" s="1" t="s">
        <v>32</v>
      </c>
      <c r="O455" s="1"/>
      <c r="P455" s="5" t="s">
        <v>2362</v>
      </c>
      <c r="Q455" s="5"/>
      <c r="R455" s="5"/>
      <c r="S455" s="5"/>
      <c r="T455" s="5"/>
      <c r="U455" s="5"/>
      <c r="V455" s="5"/>
      <c r="W455" s="5"/>
      <c r="X455" s="5"/>
      <c r="Y455" s="5"/>
      <c r="Z455" s="5"/>
      <c r="AA455" s="5"/>
      <c r="AB455" s="7" t="s">
        <v>2585</v>
      </c>
      <c r="AC455" s="5" t="s">
        <v>1369</v>
      </c>
      <c r="AD455" s="1" t="s">
        <v>31</v>
      </c>
      <c r="AE455" s="1" t="s">
        <v>1024</v>
      </c>
      <c r="AL455"/>
    </row>
    <row r="456" spans="1:38" s="7" customFormat="1" ht="15" customHeight="1" x14ac:dyDescent="0.3">
      <c r="A456" s="1" t="s">
        <v>1371</v>
      </c>
      <c r="B456" s="1"/>
      <c r="C456" s="1" t="s">
        <v>1370</v>
      </c>
      <c r="D456" s="1" t="s">
        <v>30</v>
      </c>
      <c r="E456" s="1"/>
      <c r="F456" s="1">
        <v>1</v>
      </c>
      <c r="G456" s="1"/>
      <c r="H45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456" s="1"/>
      <c r="J456" s="1" t="str">
        <f>IF(ISBLANK(Table13[[#This Row],[Scale]]),
IF(Table13[[#This Row],[FIMS Scale]]="","",Table13[[#This Row],[FIMS Scale]]),
IF(Table13[[#This Row],[FIMS Scale]]="",1/Table13[[#This Row],[Scale]],Table13[[#This Row],[FIMS Scale]]/Table13[[#This Row],[Scale]]))</f>
        <v/>
      </c>
      <c r="K456" s="7">
        <f>IF(Table13[[#This Row],[Address Original]]&gt;0,Table13[[#This Row],[Address Original]]-40001,"")</f>
        <v>1228</v>
      </c>
      <c r="L456" s="1">
        <v>41229</v>
      </c>
      <c r="M456" s="1" t="s">
        <v>32</v>
      </c>
      <c r="N456" s="1"/>
      <c r="O456" s="1"/>
      <c r="P456" s="5" t="s">
        <v>2363</v>
      </c>
      <c r="Q456" s="5"/>
      <c r="R456" s="5"/>
      <c r="S456" s="5"/>
      <c r="T456" s="5"/>
      <c r="U456" s="5"/>
      <c r="V456" s="5"/>
      <c r="W456" s="5"/>
      <c r="X456" s="5"/>
      <c r="Y456" s="5"/>
      <c r="Z456" s="5"/>
      <c r="AA456" s="5"/>
      <c r="AB456" s="7" t="s">
        <v>2585</v>
      </c>
      <c r="AC456" s="5" t="s">
        <v>1377</v>
      </c>
      <c r="AD456" s="1" t="s">
        <v>31</v>
      </c>
      <c r="AE456" s="1" t="s">
        <v>1024</v>
      </c>
      <c r="AF456" s="1"/>
      <c r="AG456" s="1"/>
      <c r="AH456" s="1"/>
      <c r="AI456" s="1"/>
      <c r="AJ456" s="1"/>
      <c r="AK456"/>
      <c r="AL456"/>
    </row>
    <row r="457" spans="1:38" customFormat="1" ht="18.600000000000001" customHeight="1" x14ac:dyDescent="0.3">
      <c r="A457" s="1" t="s">
        <v>1373</v>
      </c>
      <c r="B457" s="1"/>
      <c r="C457" s="1" t="s">
        <v>1372</v>
      </c>
      <c r="D457" s="1" t="s">
        <v>30</v>
      </c>
      <c r="E457" s="1"/>
      <c r="F457" s="1">
        <v>1</v>
      </c>
      <c r="G457" s="1"/>
      <c r="H45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457" s="1"/>
      <c r="J457" s="1" t="str">
        <f>IF(ISBLANK(Table13[[#This Row],[Scale]]),
IF(Table13[[#This Row],[FIMS Scale]]="","",Table13[[#This Row],[FIMS Scale]]),
IF(Table13[[#This Row],[FIMS Scale]]="",1/Table13[[#This Row],[Scale]],Table13[[#This Row],[FIMS Scale]]/Table13[[#This Row],[Scale]]))</f>
        <v/>
      </c>
      <c r="K457" s="7">
        <f>IF(Table13[[#This Row],[Address Original]]&gt;0,Table13[[#This Row],[Address Original]]-40001,"")</f>
        <v>1229</v>
      </c>
      <c r="L457" s="1">
        <v>41230</v>
      </c>
      <c r="M457" s="1" t="s">
        <v>32</v>
      </c>
      <c r="N457" s="1"/>
      <c r="O457" s="1"/>
      <c r="P457" s="5" t="s">
        <v>2364</v>
      </c>
      <c r="Q457" s="5"/>
      <c r="R457" s="5"/>
      <c r="S457" s="5"/>
      <c r="T457" s="5"/>
      <c r="U457" s="5"/>
      <c r="V457" s="5"/>
      <c r="W457" s="5"/>
      <c r="X457" s="5"/>
      <c r="Y457" s="5"/>
      <c r="Z457" s="5"/>
      <c r="AA457" s="5"/>
      <c r="AB457" s="7" t="s">
        <v>2585</v>
      </c>
      <c r="AC457" s="5" t="s">
        <v>1378</v>
      </c>
      <c r="AD457" s="1" t="s">
        <v>31</v>
      </c>
      <c r="AE457" s="1" t="s">
        <v>1024</v>
      </c>
      <c r="AF457" s="1"/>
      <c r="AG457" s="1"/>
      <c r="AH457" s="1"/>
      <c r="AI457" s="1"/>
      <c r="AJ457" s="1"/>
    </row>
    <row r="458" spans="1:38" ht="26.4" customHeight="1" thickBot="1" x14ac:dyDescent="0.4">
      <c r="A458" s="17" t="s">
        <v>1932</v>
      </c>
      <c r="B458" s="17"/>
      <c r="C458" s="17"/>
      <c r="D458" s="17"/>
      <c r="E458" s="17"/>
      <c r="F458" s="17"/>
      <c r="G458" s="17"/>
      <c r="H458"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458" s="18"/>
      <c r="J458" s="17" t="str">
        <f>IF(ISBLANK(Table13[[#This Row],[Scale]]),
IF(Table13[[#This Row],[FIMS Scale]]="","",Table13[[#This Row],[FIMS Scale]]),
IF(Table13[[#This Row],[FIMS Scale]]="",1/Table13[[#This Row],[Scale]],Table13[[#This Row],[FIMS Scale]]/Table13[[#This Row],[Scale]]))</f>
        <v/>
      </c>
      <c r="K458" s="17" t="str">
        <f>IF(Table13[[#This Row],[Address Original]]&gt;0,Table13[[#This Row],[Address Original]]-40001,"")</f>
        <v/>
      </c>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c r="AL458"/>
    </row>
    <row r="459" spans="1:38" ht="15" customHeight="1" thickTop="1" x14ac:dyDescent="0.3">
      <c r="A459" s="1" t="s">
        <v>1375</v>
      </c>
      <c r="C459" s="1" t="s">
        <v>1374</v>
      </c>
      <c r="D459" s="1" t="s">
        <v>30</v>
      </c>
      <c r="F459" s="1">
        <v>1</v>
      </c>
      <c r="H45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59" s="1" t="str">
        <f>IF(ISBLANK(Table13[[#This Row],[Scale]]),
IF(Table13[[#This Row],[FIMS Scale]]="","",Table13[[#This Row],[FIMS Scale]]),
IF(Table13[[#This Row],[FIMS Scale]]="",1/Table13[[#This Row],[Scale]],Table13[[#This Row],[FIMS Scale]]/Table13[[#This Row],[Scale]]))</f>
        <v/>
      </c>
      <c r="K459" s="7">
        <f>IF(Table13[[#This Row],[Address Original]]&gt;0,Table13[[#This Row],[Address Original]]-40001,"")</f>
        <v>1250</v>
      </c>
      <c r="L459" s="1">
        <v>41251</v>
      </c>
      <c r="M459" s="1" t="s">
        <v>32</v>
      </c>
      <c r="O459" s="1"/>
      <c r="P459" s="5" t="s">
        <v>1933</v>
      </c>
      <c r="Q459" s="5"/>
      <c r="R459" s="5"/>
      <c r="S459" s="5"/>
      <c r="T459" s="5"/>
      <c r="U459" s="5"/>
      <c r="V459" s="5"/>
      <c r="W459" s="5"/>
      <c r="X459" s="5"/>
      <c r="Y459" s="5"/>
      <c r="Z459" s="5"/>
      <c r="AA459" s="5"/>
      <c r="AB459" s="7" t="s">
        <v>2585</v>
      </c>
      <c r="AC459" s="5" t="s">
        <v>1379</v>
      </c>
      <c r="AD459" s="1" t="s">
        <v>31</v>
      </c>
      <c r="AE459" s="1" t="s">
        <v>1024</v>
      </c>
      <c r="AL459"/>
    </row>
    <row r="460" spans="1:38" ht="15" customHeight="1" x14ac:dyDescent="0.3">
      <c r="A460" s="1" t="s">
        <v>1381</v>
      </c>
      <c r="C460" s="1" t="s">
        <v>1376</v>
      </c>
      <c r="D460" s="1" t="s">
        <v>30</v>
      </c>
      <c r="F460" s="1">
        <v>1</v>
      </c>
      <c r="H46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0" s="1" t="str">
        <f>IF(ISBLANK(Table13[[#This Row],[Scale]]),
IF(Table13[[#This Row],[FIMS Scale]]="","",Table13[[#This Row],[FIMS Scale]]),
IF(Table13[[#This Row],[FIMS Scale]]="",1/Table13[[#This Row],[Scale]],Table13[[#This Row],[FIMS Scale]]/Table13[[#This Row],[Scale]]))</f>
        <v/>
      </c>
      <c r="K460" s="7">
        <f>IF(Table13[[#This Row],[Address Original]]&gt;0,Table13[[#This Row],[Address Original]]-40001,"")</f>
        <v>1251</v>
      </c>
      <c r="L460" s="1">
        <v>41252</v>
      </c>
      <c r="M460" s="1" t="s">
        <v>32</v>
      </c>
      <c r="O460" s="1"/>
      <c r="P460" s="5" t="s">
        <v>2365</v>
      </c>
      <c r="Q460" s="5"/>
      <c r="R460" s="5"/>
      <c r="S460" s="5"/>
      <c r="T460" s="5"/>
      <c r="U460" s="5"/>
      <c r="V460" s="5"/>
      <c r="W460" s="5"/>
      <c r="X460" s="5"/>
      <c r="Y460" s="5"/>
      <c r="Z460" s="5"/>
      <c r="AA460" s="5"/>
      <c r="AB460" s="7" t="s">
        <v>2585</v>
      </c>
      <c r="AC460" s="5" t="s">
        <v>1380</v>
      </c>
      <c r="AD460" s="1" t="s">
        <v>31</v>
      </c>
      <c r="AE460" s="1" t="s">
        <v>1613</v>
      </c>
      <c r="AL460"/>
    </row>
    <row r="461" spans="1:38" ht="15" customHeight="1" x14ac:dyDescent="0.3">
      <c r="A461" s="1" t="s">
        <v>1382</v>
      </c>
      <c r="D461" s="1" t="s">
        <v>30</v>
      </c>
      <c r="F461" s="1">
        <v>1</v>
      </c>
      <c r="H46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1" s="1" t="str">
        <f>IF(ISBLANK(Table13[[#This Row],[Scale]]),
IF(Table13[[#This Row],[FIMS Scale]]="","",Table13[[#This Row],[FIMS Scale]]),
IF(Table13[[#This Row],[FIMS Scale]]="",1/Table13[[#This Row],[Scale]],Table13[[#This Row],[FIMS Scale]]/Table13[[#This Row],[Scale]]))</f>
        <v/>
      </c>
      <c r="K461" s="7">
        <f>IF(Table13[[#This Row],[Address Original]]&gt;0,Table13[[#This Row],[Address Original]]-40001,"")</f>
        <v>1252</v>
      </c>
      <c r="L461" s="1">
        <v>41253</v>
      </c>
      <c r="M461" s="1" t="s">
        <v>32</v>
      </c>
      <c r="O461" s="1"/>
      <c r="P461" s="5" t="s">
        <v>2366</v>
      </c>
      <c r="Q461" s="5"/>
      <c r="R461" s="5"/>
      <c r="S461" s="5"/>
      <c r="T461" s="5"/>
      <c r="U461" s="5"/>
      <c r="V461" s="5"/>
      <c r="W461" s="5"/>
      <c r="X461" s="5"/>
      <c r="Y461" s="5"/>
      <c r="Z461" s="5"/>
      <c r="AA461" s="5"/>
      <c r="AB461" s="7" t="s">
        <v>2585</v>
      </c>
      <c r="AC461" s="5" t="s">
        <v>1384</v>
      </c>
      <c r="AD461" s="1" t="s">
        <v>31</v>
      </c>
      <c r="AE461" s="1" t="s">
        <v>1614</v>
      </c>
      <c r="AL461"/>
    </row>
    <row r="462" spans="1:38" ht="15" customHeight="1" x14ac:dyDescent="0.3">
      <c r="A462" s="1" t="s">
        <v>1402</v>
      </c>
      <c r="C462" s="1" t="s">
        <v>1383</v>
      </c>
      <c r="D462" s="1" t="s">
        <v>30</v>
      </c>
      <c r="F462" s="1">
        <v>1</v>
      </c>
      <c r="H46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2" s="1" t="str">
        <f>IF(ISBLANK(Table13[[#This Row],[Scale]]),
IF(Table13[[#This Row],[FIMS Scale]]="","",Table13[[#This Row],[FIMS Scale]]),
IF(Table13[[#This Row],[FIMS Scale]]="",1/Table13[[#This Row],[Scale]],Table13[[#This Row],[FIMS Scale]]/Table13[[#This Row],[Scale]]))</f>
        <v/>
      </c>
      <c r="K462" s="7">
        <f>IF(Table13[[#This Row],[Address Original]]&gt;0,Table13[[#This Row],[Address Original]]-40001,"")</f>
        <v>1253</v>
      </c>
      <c r="L462" s="1">
        <v>41254</v>
      </c>
      <c r="M462" s="1" t="s">
        <v>32</v>
      </c>
      <c r="O462" s="1"/>
      <c r="P462" s="5" t="s">
        <v>2367</v>
      </c>
      <c r="Q462" s="5"/>
      <c r="R462" s="5"/>
      <c r="S462" s="5"/>
      <c r="T462" s="5"/>
      <c r="U462" s="5"/>
      <c r="V462" s="5"/>
      <c r="W462" s="5"/>
      <c r="X462" s="5"/>
      <c r="Y462" s="5"/>
      <c r="Z462" s="5"/>
      <c r="AA462" s="5"/>
      <c r="AB462" s="7" t="s">
        <v>2585</v>
      </c>
      <c r="AC462" s="5" t="s">
        <v>1827</v>
      </c>
      <c r="AD462" s="1" t="s">
        <v>31</v>
      </c>
      <c r="AE462" s="1" t="s">
        <v>1615</v>
      </c>
      <c r="AL462"/>
    </row>
    <row r="463" spans="1:38" ht="15" customHeight="1" x14ac:dyDescent="0.3">
      <c r="A463" s="1" t="s">
        <v>1403</v>
      </c>
      <c r="C463" s="1" t="s">
        <v>1385</v>
      </c>
      <c r="D463" s="1" t="s">
        <v>30</v>
      </c>
      <c r="F463" s="1">
        <v>1</v>
      </c>
      <c r="H46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3" s="1" t="str">
        <f>IF(ISBLANK(Table13[[#This Row],[Scale]]),
IF(Table13[[#This Row],[FIMS Scale]]="","",Table13[[#This Row],[FIMS Scale]]),
IF(Table13[[#This Row],[FIMS Scale]]="",1/Table13[[#This Row],[Scale]],Table13[[#This Row],[FIMS Scale]]/Table13[[#This Row],[Scale]]))</f>
        <v/>
      </c>
      <c r="K463" s="7">
        <f>IF(Table13[[#This Row],[Address Original]]&gt;0,Table13[[#This Row],[Address Original]]-40001,"")</f>
        <v>1254</v>
      </c>
      <c r="L463" s="1">
        <v>41255</v>
      </c>
      <c r="M463" s="1" t="s">
        <v>32</v>
      </c>
      <c r="O463" s="1"/>
      <c r="P463" s="5" t="s">
        <v>2368</v>
      </c>
      <c r="Q463" s="5"/>
      <c r="R463" s="5"/>
      <c r="S463" s="5"/>
      <c r="T463" s="5"/>
      <c r="U463" s="5"/>
      <c r="V463" s="5"/>
      <c r="W463" s="5"/>
      <c r="X463" s="5"/>
      <c r="Y463" s="5"/>
      <c r="Z463" s="5"/>
      <c r="AA463" s="5"/>
      <c r="AB463" s="7" t="s">
        <v>2585</v>
      </c>
      <c r="AC463" s="5" t="s">
        <v>1438</v>
      </c>
      <c r="AD463" s="1" t="s">
        <v>31</v>
      </c>
      <c r="AE463" s="1" t="s">
        <v>1616</v>
      </c>
      <c r="AL463"/>
    </row>
    <row r="464" spans="1:38" ht="15" customHeight="1" x14ac:dyDescent="0.3">
      <c r="A464" s="1" t="s">
        <v>1404</v>
      </c>
      <c r="D464" s="1" t="s">
        <v>30</v>
      </c>
      <c r="F464" s="1">
        <v>1</v>
      </c>
      <c r="H46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4" s="1" t="str">
        <f>IF(ISBLANK(Table13[[#This Row],[Scale]]),
IF(Table13[[#This Row],[FIMS Scale]]="","",Table13[[#This Row],[FIMS Scale]]),
IF(Table13[[#This Row],[FIMS Scale]]="",1/Table13[[#This Row],[Scale]],Table13[[#This Row],[FIMS Scale]]/Table13[[#This Row],[Scale]]))</f>
        <v/>
      </c>
      <c r="K464" s="7">
        <f>IF(Table13[[#This Row],[Address Original]]&gt;0,Table13[[#This Row],[Address Original]]-40001,"")</f>
        <v>1255</v>
      </c>
      <c r="L464" s="1">
        <v>41256</v>
      </c>
      <c r="M464" s="1" t="s">
        <v>32</v>
      </c>
      <c r="O464" s="1"/>
      <c r="P464" s="5" t="s">
        <v>2369</v>
      </c>
      <c r="Q464" s="5"/>
      <c r="R464" s="5"/>
      <c r="S464" s="5"/>
      <c r="T464" s="5"/>
      <c r="U464" s="5"/>
      <c r="V464" s="5"/>
      <c r="W464" s="5"/>
      <c r="X464" s="5"/>
      <c r="Y464" s="5"/>
      <c r="Z464" s="5"/>
      <c r="AA464" s="5"/>
      <c r="AB464" s="7" t="s">
        <v>2585</v>
      </c>
      <c r="AC464" s="5" t="s">
        <v>1429</v>
      </c>
      <c r="AD464" s="1" t="s">
        <v>31</v>
      </c>
      <c r="AE464" s="1" t="s">
        <v>1617</v>
      </c>
      <c r="AL464"/>
    </row>
    <row r="465" spans="1:38" ht="15" customHeight="1" x14ac:dyDescent="0.3">
      <c r="A465" s="1" t="s">
        <v>1405</v>
      </c>
      <c r="C465" s="1" t="s">
        <v>1386</v>
      </c>
      <c r="D465" s="1" t="s">
        <v>30</v>
      </c>
      <c r="F465" s="1">
        <v>1</v>
      </c>
      <c r="H46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5" s="1" t="str">
        <f>IF(ISBLANK(Table13[[#This Row],[Scale]]),
IF(Table13[[#This Row],[FIMS Scale]]="","",Table13[[#This Row],[FIMS Scale]]),
IF(Table13[[#This Row],[FIMS Scale]]="",1/Table13[[#This Row],[Scale]],Table13[[#This Row],[FIMS Scale]]/Table13[[#This Row],[Scale]]))</f>
        <v/>
      </c>
      <c r="K465" s="7">
        <f>IF(Table13[[#This Row],[Address Original]]&gt;0,Table13[[#This Row],[Address Original]]-40001,"")</f>
        <v>1256</v>
      </c>
      <c r="L465" s="1">
        <v>41257</v>
      </c>
      <c r="M465" s="1" t="s">
        <v>32</v>
      </c>
      <c r="O465" s="1"/>
      <c r="P465" s="5" t="s">
        <v>2370</v>
      </c>
      <c r="Q465" s="5"/>
      <c r="R465" s="5"/>
      <c r="S465" s="5"/>
      <c r="T465" s="5"/>
      <c r="U465" s="5"/>
      <c r="V465" s="5"/>
      <c r="W465" s="5"/>
      <c r="X465" s="5"/>
      <c r="Y465" s="5"/>
      <c r="Z465" s="5"/>
      <c r="AA465" s="5"/>
      <c r="AB465" s="7" t="s">
        <v>2585</v>
      </c>
      <c r="AC465" s="5" t="s">
        <v>1430</v>
      </c>
      <c r="AD465" s="1" t="s">
        <v>31</v>
      </c>
      <c r="AL465"/>
    </row>
    <row r="466" spans="1:38" ht="15" customHeight="1" x14ac:dyDescent="0.3">
      <c r="A466" s="1" t="s">
        <v>1406</v>
      </c>
      <c r="C466" s="1" t="s">
        <v>1387</v>
      </c>
      <c r="D466" s="1" t="s">
        <v>30</v>
      </c>
      <c r="F466" s="1">
        <v>1</v>
      </c>
      <c r="H46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6" s="1" t="str">
        <f>IF(ISBLANK(Table13[[#This Row],[Scale]]),
IF(Table13[[#This Row],[FIMS Scale]]="","",Table13[[#This Row],[FIMS Scale]]),
IF(Table13[[#This Row],[FIMS Scale]]="",1/Table13[[#This Row],[Scale]],Table13[[#This Row],[FIMS Scale]]/Table13[[#This Row],[Scale]]))</f>
        <v/>
      </c>
      <c r="K466" s="7">
        <f>IF(Table13[[#This Row],[Address Original]]&gt;0,Table13[[#This Row],[Address Original]]-40001,"")</f>
        <v>1257</v>
      </c>
      <c r="L466" s="1">
        <v>41258</v>
      </c>
      <c r="M466" s="1" t="s">
        <v>32</v>
      </c>
      <c r="O466" s="1"/>
      <c r="P466" s="5" t="s">
        <v>2371</v>
      </c>
      <c r="Q466" s="5"/>
      <c r="R466" s="5"/>
      <c r="S466" s="5"/>
      <c r="T466" s="5"/>
      <c r="U466" s="5"/>
      <c r="V466" s="5"/>
      <c r="W466" s="5"/>
      <c r="X466" s="5"/>
      <c r="Y466" s="5"/>
      <c r="Z466" s="5"/>
      <c r="AA466" s="5"/>
      <c r="AB466" s="7" t="s">
        <v>2585</v>
      </c>
      <c r="AC466" s="5" t="s">
        <v>1439</v>
      </c>
      <c r="AD466" s="1" t="s">
        <v>31</v>
      </c>
      <c r="AL466"/>
    </row>
    <row r="467" spans="1:38" ht="15" customHeight="1" x14ac:dyDescent="0.3">
      <c r="A467" s="1" t="s">
        <v>1407</v>
      </c>
      <c r="D467" s="1" t="s">
        <v>30</v>
      </c>
      <c r="F467" s="1">
        <v>1</v>
      </c>
      <c r="H46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7" s="1" t="str">
        <f>IF(ISBLANK(Table13[[#This Row],[Scale]]),
IF(Table13[[#This Row],[FIMS Scale]]="","",Table13[[#This Row],[FIMS Scale]]),
IF(Table13[[#This Row],[FIMS Scale]]="",1/Table13[[#This Row],[Scale]],Table13[[#This Row],[FIMS Scale]]/Table13[[#This Row],[Scale]]))</f>
        <v/>
      </c>
      <c r="K467" s="7">
        <f>IF(Table13[[#This Row],[Address Original]]&gt;0,Table13[[#This Row],[Address Original]]-40001,"")</f>
        <v>1258</v>
      </c>
      <c r="L467" s="1">
        <v>41259</v>
      </c>
      <c r="M467" s="1" t="s">
        <v>32</v>
      </c>
      <c r="O467" s="1"/>
      <c r="P467" s="5" t="s">
        <v>2372</v>
      </c>
      <c r="Q467" s="5"/>
      <c r="R467" s="5"/>
      <c r="S467" s="5"/>
      <c r="T467" s="5"/>
      <c r="U467" s="5"/>
      <c r="V467" s="5"/>
      <c r="W467" s="5"/>
      <c r="X467" s="5"/>
      <c r="Y467" s="5"/>
      <c r="Z467" s="5"/>
      <c r="AA467" s="5"/>
      <c r="AB467" s="7" t="s">
        <v>2585</v>
      </c>
      <c r="AC467" s="5" t="s">
        <v>1447</v>
      </c>
      <c r="AD467" s="1" t="s">
        <v>31</v>
      </c>
      <c r="AL467"/>
    </row>
    <row r="468" spans="1:38" ht="15" customHeight="1" x14ac:dyDescent="0.3">
      <c r="A468" s="1" t="s">
        <v>1408</v>
      </c>
      <c r="C468" s="1" t="s">
        <v>1388</v>
      </c>
      <c r="D468" s="1" t="s">
        <v>30</v>
      </c>
      <c r="F468" s="1">
        <v>1</v>
      </c>
      <c r="H46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8" s="1" t="str">
        <f>IF(ISBLANK(Table13[[#This Row],[Scale]]),
IF(Table13[[#This Row],[FIMS Scale]]="","",Table13[[#This Row],[FIMS Scale]]),
IF(Table13[[#This Row],[FIMS Scale]]="",1/Table13[[#This Row],[Scale]],Table13[[#This Row],[FIMS Scale]]/Table13[[#This Row],[Scale]]))</f>
        <v/>
      </c>
      <c r="K468" s="7">
        <f>IF(Table13[[#This Row],[Address Original]]&gt;0,Table13[[#This Row],[Address Original]]-40001,"")</f>
        <v>1259</v>
      </c>
      <c r="L468" s="1">
        <v>41260</v>
      </c>
      <c r="M468" s="1" t="s">
        <v>32</v>
      </c>
      <c r="O468" s="1"/>
      <c r="P468" s="5" t="s">
        <v>2373</v>
      </c>
      <c r="Q468" s="5"/>
      <c r="R468" s="5"/>
      <c r="S468" s="5"/>
      <c r="T468" s="5"/>
      <c r="U468" s="5"/>
      <c r="V468" s="5"/>
      <c r="W468" s="5"/>
      <c r="X468" s="5"/>
      <c r="Y468" s="5"/>
      <c r="Z468" s="5"/>
      <c r="AA468" s="5"/>
      <c r="AB468" s="7" t="s">
        <v>2585</v>
      </c>
      <c r="AC468" s="5" t="s">
        <v>1431</v>
      </c>
      <c r="AD468" s="1" t="s">
        <v>31</v>
      </c>
      <c r="AL468"/>
    </row>
    <row r="469" spans="1:38" ht="15" customHeight="1" x14ac:dyDescent="0.3">
      <c r="A469" s="1" t="s">
        <v>1409</v>
      </c>
      <c r="C469" s="1" t="s">
        <v>1389</v>
      </c>
      <c r="D469" s="1" t="s">
        <v>30</v>
      </c>
      <c r="F469" s="1">
        <v>1</v>
      </c>
      <c r="H46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69" s="1" t="str">
        <f>IF(ISBLANK(Table13[[#This Row],[Scale]]),
IF(Table13[[#This Row],[FIMS Scale]]="","",Table13[[#This Row],[FIMS Scale]]),
IF(Table13[[#This Row],[FIMS Scale]]="",1/Table13[[#This Row],[Scale]],Table13[[#This Row],[FIMS Scale]]/Table13[[#This Row],[Scale]]))</f>
        <v/>
      </c>
      <c r="K469" s="7">
        <f>IF(Table13[[#This Row],[Address Original]]&gt;0,Table13[[#This Row],[Address Original]]-40001,"")</f>
        <v>1260</v>
      </c>
      <c r="L469" s="1">
        <v>41261</v>
      </c>
      <c r="M469" s="1" t="s">
        <v>32</v>
      </c>
      <c r="O469" s="1"/>
      <c r="P469" s="5" t="s">
        <v>2374</v>
      </c>
      <c r="Q469" s="5"/>
      <c r="R469" s="5"/>
      <c r="S469" s="5"/>
      <c r="T469" s="5"/>
      <c r="U469" s="5"/>
      <c r="V469" s="5"/>
      <c r="W469" s="5"/>
      <c r="X469" s="5"/>
      <c r="Y469" s="5"/>
      <c r="Z469" s="5"/>
      <c r="AA469" s="5"/>
      <c r="AB469" s="7" t="s">
        <v>2585</v>
      </c>
      <c r="AC469" s="5" t="s">
        <v>1440</v>
      </c>
      <c r="AD469" s="1" t="s">
        <v>31</v>
      </c>
      <c r="AL469"/>
    </row>
    <row r="470" spans="1:38" ht="15" customHeight="1" x14ac:dyDescent="0.3">
      <c r="A470" s="1" t="s">
        <v>1410</v>
      </c>
      <c r="D470" s="1" t="s">
        <v>30</v>
      </c>
      <c r="F470" s="1">
        <v>1</v>
      </c>
      <c r="H47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0" s="1" t="str">
        <f>IF(ISBLANK(Table13[[#This Row],[Scale]]),
IF(Table13[[#This Row],[FIMS Scale]]="","",Table13[[#This Row],[FIMS Scale]]),
IF(Table13[[#This Row],[FIMS Scale]]="",1/Table13[[#This Row],[Scale]],Table13[[#This Row],[FIMS Scale]]/Table13[[#This Row],[Scale]]))</f>
        <v/>
      </c>
      <c r="K470" s="7">
        <f>IF(Table13[[#This Row],[Address Original]]&gt;0,Table13[[#This Row],[Address Original]]-40001,"")</f>
        <v>1261</v>
      </c>
      <c r="L470" s="1">
        <v>41262</v>
      </c>
      <c r="M470" s="1" t="s">
        <v>32</v>
      </c>
      <c r="O470" s="1"/>
      <c r="P470" s="5" t="s">
        <v>2375</v>
      </c>
      <c r="Q470" s="5"/>
      <c r="R470" s="5"/>
      <c r="S470" s="5"/>
      <c r="T470" s="5"/>
      <c r="U470" s="5"/>
      <c r="V470" s="5"/>
      <c r="W470" s="5"/>
      <c r="X470" s="5"/>
      <c r="Y470" s="5"/>
      <c r="Z470" s="5"/>
      <c r="AA470" s="5"/>
      <c r="AB470" s="7" t="s">
        <v>2585</v>
      </c>
      <c r="AC470" s="5" t="s">
        <v>1448</v>
      </c>
      <c r="AD470" s="1" t="s">
        <v>31</v>
      </c>
      <c r="AL470"/>
    </row>
    <row r="471" spans="1:38" ht="15" customHeight="1" x14ac:dyDescent="0.3">
      <c r="A471" s="1" t="s">
        <v>1411</v>
      </c>
      <c r="C471" s="1" t="s">
        <v>1390</v>
      </c>
      <c r="D471" s="1" t="s">
        <v>30</v>
      </c>
      <c r="F471" s="1">
        <v>1</v>
      </c>
      <c r="H47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1" s="1" t="str">
        <f>IF(ISBLANK(Table13[[#This Row],[Scale]]),
IF(Table13[[#This Row],[FIMS Scale]]="","",Table13[[#This Row],[FIMS Scale]]),
IF(Table13[[#This Row],[FIMS Scale]]="",1/Table13[[#This Row],[Scale]],Table13[[#This Row],[FIMS Scale]]/Table13[[#This Row],[Scale]]))</f>
        <v/>
      </c>
      <c r="K471" s="7">
        <f>IF(Table13[[#This Row],[Address Original]]&gt;0,Table13[[#This Row],[Address Original]]-40001,"")</f>
        <v>1262</v>
      </c>
      <c r="L471" s="1">
        <v>41263</v>
      </c>
      <c r="M471" s="1" t="s">
        <v>32</v>
      </c>
      <c r="O471" s="1"/>
      <c r="P471" s="5" t="s">
        <v>2376</v>
      </c>
      <c r="Q471" s="5"/>
      <c r="R471" s="5"/>
      <c r="S471" s="5"/>
      <c r="T471" s="5"/>
      <c r="U471" s="5"/>
      <c r="V471" s="5"/>
      <c r="W471" s="5"/>
      <c r="X471" s="5"/>
      <c r="Y471" s="5"/>
      <c r="Z471" s="5"/>
      <c r="AA471" s="5"/>
      <c r="AB471" s="7" t="s">
        <v>2585</v>
      </c>
      <c r="AC471" s="5" t="s">
        <v>1432</v>
      </c>
      <c r="AD471" s="1" t="s">
        <v>31</v>
      </c>
      <c r="AL471"/>
    </row>
    <row r="472" spans="1:38" ht="15" customHeight="1" x14ac:dyDescent="0.3">
      <c r="A472" s="1" t="s">
        <v>1412</v>
      </c>
      <c r="C472" s="1" t="s">
        <v>1391</v>
      </c>
      <c r="D472" s="1" t="s">
        <v>30</v>
      </c>
      <c r="F472" s="1">
        <v>1</v>
      </c>
      <c r="H47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2" s="1" t="str">
        <f>IF(ISBLANK(Table13[[#This Row],[Scale]]),
IF(Table13[[#This Row],[FIMS Scale]]="","",Table13[[#This Row],[FIMS Scale]]),
IF(Table13[[#This Row],[FIMS Scale]]="",1/Table13[[#This Row],[Scale]],Table13[[#This Row],[FIMS Scale]]/Table13[[#This Row],[Scale]]))</f>
        <v/>
      </c>
      <c r="K472" s="7">
        <f>IF(Table13[[#This Row],[Address Original]]&gt;0,Table13[[#This Row],[Address Original]]-40001,"")</f>
        <v>1263</v>
      </c>
      <c r="L472" s="1">
        <v>41264</v>
      </c>
      <c r="M472" s="1" t="s">
        <v>32</v>
      </c>
      <c r="O472" s="1"/>
      <c r="P472" s="5" t="s">
        <v>2377</v>
      </c>
      <c r="Q472" s="5"/>
      <c r="R472" s="5"/>
      <c r="S472" s="5"/>
      <c r="T472" s="5"/>
      <c r="U472" s="5"/>
      <c r="V472" s="5"/>
      <c r="W472" s="5"/>
      <c r="X472" s="5"/>
      <c r="Y472" s="5"/>
      <c r="Z472" s="5"/>
      <c r="AA472" s="5"/>
      <c r="AB472" s="7" t="s">
        <v>2585</v>
      </c>
      <c r="AC472" s="5" t="s">
        <v>1441</v>
      </c>
      <c r="AD472" s="1" t="s">
        <v>31</v>
      </c>
      <c r="AL472"/>
    </row>
    <row r="473" spans="1:38" ht="15" customHeight="1" x14ac:dyDescent="0.3">
      <c r="A473" s="1" t="s">
        <v>1413</v>
      </c>
      <c r="D473" s="1" t="s">
        <v>30</v>
      </c>
      <c r="F473" s="1">
        <v>1</v>
      </c>
      <c r="H47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3" s="1" t="str">
        <f>IF(ISBLANK(Table13[[#This Row],[Scale]]),
IF(Table13[[#This Row],[FIMS Scale]]="","",Table13[[#This Row],[FIMS Scale]]),
IF(Table13[[#This Row],[FIMS Scale]]="",1/Table13[[#This Row],[Scale]],Table13[[#This Row],[FIMS Scale]]/Table13[[#This Row],[Scale]]))</f>
        <v/>
      </c>
      <c r="K473" s="7">
        <f>IF(Table13[[#This Row],[Address Original]]&gt;0,Table13[[#This Row],[Address Original]]-40001,"")</f>
        <v>1264</v>
      </c>
      <c r="L473" s="1">
        <v>41265</v>
      </c>
      <c r="M473" s="1" t="s">
        <v>32</v>
      </c>
      <c r="O473" s="1"/>
      <c r="P473" s="5" t="s">
        <v>2378</v>
      </c>
      <c r="Q473" s="5"/>
      <c r="R473" s="5"/>
      <c r="S473" s="5"/>
      <c r="T473" s="5"/>
      <c r="U473" s="5"/>
      <c r="V473" s="5"/>
      <c r="W473" s="5"/>
      <c r="X473" s="5"/>
      <c r="Y473" s="5"/>
      <c r="Z473" s="5"/>
      <c r="AA473" s="5"/>
      <c r="AB473" s="7" t="s">
        <v>2585</v>
      </c>
      <c r="AC473" s="5" t="s">
        <v>1449</v>
      </c>
      <c r="AD473" s="1" t="s">
        <v>31</v>
      </c>
      <c r="AL473"/>
    </row>
    <row r="474" spans="1:38" ht="15" customHeight="1" x14ac:dyDescent="0.3">
      <c r="A474" s="1" t="s">
        <v>1414</v>
      </c>
      <c r="C474" s="1" t="s">
        <v>1392</v>
      </c>
      <c r="D474" s="1" t="s">
        <v>30</v>
      </c>
      <c r="F474" s="1">
        <v>1</v>
      </c>
      <c r="H47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4" s="1" t="str">
        <f>IF(ISBLANK(Table13[[#This Row],[Scale]]),
IF(Table13[[#This Row],[FIMS Scale]]="","",Table13[[#This Row],[FIMS Scale]]),
IF(Table13[[#This Row],[FIMS Scale]]="",1/Table13[[#This Row],[Scale]],Table13[[#This Row],[FIMS Scale]]/Table13[[#This Row],[Scale]]))</f>
        <v/>
      </c>
      <c r="K474" s="7">
        <f>IF(Table13[[#This Row],[Address Original]]&gt;0,Table13[[#This Row],[Address Original]]-40001,"")</f>
        <v>1265</v>
      </c>
      <c r="L474" s="1">
        <v>41266</v>
      </c>
      <c r="M474" s="1" t="s">
        <v>32</v>
      </c>
      <c r="O474" s="1"/>
      <c r="P474" s="5" t="s">
        <v>2379</v>
      </c>
      <c r="Q474" s="5"/>
      <c r="R474" s="5"/>
      <c r="S474" s="5"/>
      <c r="T474" s="5"/>
      <c r="U474" s="5"/>
      <c r="V474" s="5"/>
      <c r="W474" s="5"/>
      <c r="X474" s="5"/>
      <c r="Y474" s="5"/>
      <c r="Z474" s="5"/>
      <c r="AA474" s="5"/>
      <c r="AB474" s="7" t="s">
        <v>2585</v>
      </c>
      <c r="AC474" s="5" t="s">
        <v>1433</v>
      </c>
      <c r="AD474" s="1" t="s">
        <v>31</v>
      </c>
      <c r="AL474"/>
    </row>
    <row r="475" spans="1:38" ht="15" customHeight="1" x14ac:dyDescent="0.3">
      <c r="A475" s="1" t="s">
        <v>1415</v>
      </c>
      <c r="C475" s="1" t="s">
        <v>1393</v>
      </c>
      <c r="D475" s="1" t="s">
        <v>30</v>
      </c>
      <c r="F475" s="1">
        <v>1</v>
      </c>
      <c r="H47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5" s="1" t="str">
        <f>IF(ISBLANK(Table13[[#This Row],[Scale]]),
IF(Table13[[#This Row],[FIMS Scale]]="","",Table13[[#This Row],[FIMS Scale]]),
IF(Table13[[#This Row],[FIMS Scale]]="",1/Table13[[#This Row],[Scale]],Table13[[#This Row],[FIMS Scale]]/Table13[[#This Row],[Scale]]))</f>
        <v/>
      </c>
      <c r="K475" s="7">
        <f>IF(Table13[[#This Row],[Address Original]]&gt;0,Table13[[#This Row],[Address Original]]-40001,"")</f>
        <v>1266</v>
      </c>
      <c r="L475" s="1">
        <v>41267</v>
      </c>
      <c r="M475" s="1" t="s">
        <v>32</v>
      </c>
      <c r="O475" s="1"/>
      <c r="P475" s="5" t="s">
        <v>2380</v>
      </c>
      <c r="Q475" s="5"/>
      <c r="R475" s="5"/>
      <c r="S475" s="5"/>
      <c r="T475" s="5"/>
      <c r="U475" s="5"/>
      <c r="V475" s="5"/>
      <c r="W475" s="5"/>
      <c r="X475" s="5"/>
      <c r="Y475" s="5"/>
      <c r="Z475" s="5"/>
      <c r="AA475" s="5"/>
      <c r="AB475" s="7" t="s">
        <v>2585</v>
      </c>
      <c r="AC475" s="5" t="s">
        <v>1442</v>
      </c>
      <c r="AD475" s="1" t="s">
        <v>31</v>
      </c>
      <c r="AL475"/>
    </row>
    <row r="476" spans="1:38" ht="15" customHeight="1" x14ac:dyDescent="0.3">
      <c r="A476" s="1" t="s">
        <v>1416</v>
      </c>
      <c r="D476" s="1" t="s">
        <v>30</v>
      </c>
      <c r="F476" s="1">
        <v>1</v>
      </c>
      <c r="H47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6" s="1" t="str">
        <f>IF(ISBLANK(Table13[[#This Row],[Scale]]),
IF(Table13[[#This Row],[FIMS Scale]]="","",Table13[[#This Row],[FIMS Scale]]),
IF(Table13[[#This Row],[FIMS Scale]]="",1/Table13[[#This Row],[Scale]],Table13[[#This Row],[FIMS Scale]]/Table13[[#This Row],[Scale]]))</f>
        <v/>
      </c>
      <c r="K476" s="7">
        <f>IF(Table13[[#This Row],[Address Original]]&gt;0,Table13[[#This Row],[Address Original]]-40001,"")</f>
        <v>1267</v>
      </c>
      <c r="L476" s="1">
        <v>41268</v>
      </c>
      <c r="M476" s="1" t="s">
        <v>32</v>
      </c>
      <c r="O476" s="1"/>
      <c r="P476" s="5" t="s">
        <v>2381</v>
      </c>
      <c r="Q476" s="5"/>
      <c r="R476" s="5"/>
      <c r="S476" s="5"/>
      <c r="T476" s="5"/>
      <c r="U476" s="5"/>
      <c r="V476" s="5"/>
      <c r="W476" s="5"/>
      <c r="X476" s="5"/>
      <c r="Y476" s="5"/>
      <c r="Z476" s="5"/>
      <c r="AA476" s="5"/>
      <c r="AB476" s="7" t="s">
        <v>2585</v>
      </c>
      <c r="AC476" s="5" t="s">
        <v>1450</v>
      </c>
      <c r="AD476" s="1" t="s">
        <v>31</v>
      </c>
      <c r="AL476"/>
    </row>
    <row r="477" spans="1:38" ht="15" customHeight="1" x14ac:dyDescent="0.3">
      <c r="A477" s="1" t="s">
        <v>1417</v>
      </c>
      <c r="C477" s="1" t="s">
        <v>1394</v>
      </c>
      <c r="D477" s="1" t="s">
        <v>30</v>
      </c>
      <c r="F477" s="1">
        <v>1</v>
      </c>
      <c r="H47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7" s="1" t="str">
        <f>IF(ISBLANK(Table13[[#This Row],[Scale]]),
IF(Table13[[#This Row],[FIMS Scale]]="","",Table13[[#This Row],[FIMS Scale]]),
IF(Table13[[#This Row],[FIMS Scale]]="",1/Table13[[#This Row],[Scale]],Table13[[#This Row],[FIMS Scale]]/Table13[[#This Row],[Scale]]))</f>
        <v/>
      </c>
      <c r="K477" s="7">
        <f>IF(Table13[[#This Row],[Address Original]]&gt;0,Table13[[#This Row],[Address Original]]-40001,"")</f>
        <v>1268</v>
      </c>
      <c r="L477" s="1">
        <v>41269</v>
      </c>
      <c r="M477" s="1" t="s">
        <v>32</v>
      </c>
      <c r="O477" s="1"/>
      <c r="P477" s="5" t="s">
        <v>2382</v>
      </c>
      <c r="Q477" s="5"/>
      <c r="R477" s="5"/>
      <c r="S477" s="5"/>
      <c r="T477" s="5"/>
      <c r="U477" s="5"/>
      <c r="V477" s="5"/>
      <c r="W477" s="5"/>
      <c r="X477" s="5"/>
      <c r="Y477" s="5"/>
      <c r="Z477" s="5"/>
      <c r="AA477" s="5"/>
      <c r="AB477" s="7" t="s">
        <v>2585</v>
      </c>
      <c r="AC477" s="5" t="s">
        <v>1434</v>
      </c>
      <c r="AD477" s="1" t="s">
        <v>31</v>
      </c>
      <c r="AL477"/>
    </row>
    <row r="478" spans="1:38" ht="15" customHeight="1" x14ac:dyDescent="0.3">
      <c r="A478" s="1" t="s">
        <v>1418</v>
      </c>
      <c r="C478" s="1" t="s">
        <v>1395</v>
      </c>
      <c r="D478" s="1" t="s">
        <v>30</v>
      </c>
      <c r="F478" s="1">
        <v>1</v>
      </c>
      <c r="H47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8" s="1" t="str">
        <f>IF(ISBLANK(Table13[[#This Row],[Scale]]),
IF(Table13[[#This Row],[FIMS Scale]]="","",Table13[[#This Row],[FIMS Scale]]),
IF(Table13[[#This Row],[FIMS Scale]]="",1/Table13[[#This Row],[Scale]],Table13[[#This Row],[FIMS Scale]]/Table13[[#This Row],[Scale]]))</f>
        <v/>
      </c>
      <c r="K478" s="7">
        <f>IF(Table13[[#This Row],[Address Original]]&gt;0,Table13[[#This Row],[Address Original]]-40001,"")</f>
        <v>1269</v>
      </c>
      <c r="L478" s="1">
        <v>41270</v>
      </c>
      <c r="M478" s="1" t="s">
        <v>32</v>
      </c>
      <c r="O478" s="1"/>
      <c r="P478" s="5" t="s">
        <v>2383</v>
      </c>
      <c r="Q478" s="5"/>
      <c r="R478" s="5"/>
      <c r="S478" s="5"/>
      <c r="T478" s="5"/>
      <c r="U478" s="5"/>
      <c r="V478" s="5"/>
      <c r="W478" s="5"/>
      <c r="X478" s="5"/>
      <c r="Y478" s="5"/>
      <c r="Z478" s="5"/>
      <c r="AA478" s="5"/>
      <c r="AB478" s="7" t="s">
        <v>2585</v>
      </c>
      <c r="AC478" s="5" t="s">
        <v>1443</v>
      </c>
      <c r="AD478" s="1" t="s">
        <v>31</v>
      </c>
      <c r="AL478"/>
    </row>
    <row r="479" spans="1:38" ht="15" customHeight="1" x14ac:dyDescent="0.3">
      <c r="A479" s="1" t="s">
        <v>1419</v>
      </c>
      <c r="D479" s="1" t="s">
        <v>30</v>
      </c>
      <c r="F479" s="1">
        <v>1</v>
      </c>
      <c r="H47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79" s="1" t="str">
        <f>IF(ISBLANK(Table13[[#This Row],[Scale]]),
IF(Table13[[#This Row],[FIMS Scale]]="","",Table13[[#This Row],[FIMS Scale]]),
IF(Table13[[#This Row],[FIMS Scale]]="",1/Table13[[#This Row],[Scale]],Table13[[#This Row],[FIMS Scale]]/Table13[[#This Row],[Scale]]))</f>
        <v/>
      </c>
      <c r="K479" s="7">
        <f>IF(Table13[[#This Row],[Address Original]]&gt;0,Table13[[#This Row],[Address Original]]-40001,"")</f>
        <v>1270</v>
      </c>
      <c r="L479" s="1">
        <v>41271</v>
      </c>
      <c r="M479" s="1" t="s">
        <v>32</v>
      </c>
      <c r="O479" s="1"/>
      <c r="P479" s="5" t="s">
        <v>2384</v>
      </c>
      <c r="Q479" s="5"/>
      <c r="R479" s="5"/>
      <c r="S479" s="5"/>
      <c r="T479" s="5"/>
      <c r="U479" s="5"/>
      <c r="V479" s="5"/>
      <c r="W479" s="5"/>
      <c r="X479" s="5"/>
      <c r="Y479" s="5"/>
      <c r="Z479" s="5"/>
      <c r="AA479" s="5"/>
      <c r="AB479" s="7" t="s">
        <v>2585</v>
      </c>
      <c r="AC479" s="5" t="s">
        <v>1451</v>
      </c>
      <c r="AD479" s="1" t="s">
        <v>31</v>
      </c>
      <c r="AL479"/>
    </row>
    <row r="480" spans="1:38" ht="15" customHeight="1" x14ac:dyDescent="0.3">
      <c r="A480" s="1" t="s">
        <v>1420</v>
      </c>
      <c r="C480" s="1" t="s">
        <v>1396</v>
      </c>
      <c r="D480" s="1" t="s">
        <v>30</v>
      </c>
      <c r="F480" s="1">
        <v>1</v>
      </c>
      <c r="H48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80" s="1" t="str">
        <f>IF(ISBLANK(Table13[[#This Row],[Scale]]),
IF(Table13[[#This Row],[FIMS Scale]]="","",Table13[[#This Row],[FIMS Scale]]),
IF(Table13[[#This Row],[FIMS Scale]]="",1/Table13[[#This Row],[Scale]],Table13[[#This Row],[FIMS Scale]]/Table13[[#This Row],[Scale]]))</f>
        <v/>
      </c>
      <c r="K480" s="7">
        <f>IF(Table13[[#This Row],[Address Original]]&gt;0,Table13[[#This Row],[Address Original]]-40001,"")</f>
        <v>1271</v>
      </c>
      <c r="L480" s="1">
        <v>41272</v>
      </c>
      <c r="M480" s="1" t="s">
        <v>32</v>
      </c>
      <c r="O480" s="1"/>
      <c r="P480" s="5" t="s">
        <v>2385</v>
      </c>
      <c r="Q480" s="5"/>
      <c r="R480" s="5"/>
      <c r="S480" s="5"/>
      <c r="T480" s="5"/>
      <c r="U480" s="5"/>
      <c r="V480" s="5"/>
      <c r="W480" s="5"/>
      <c r="X480" s="5"/>
      <c r="Y480" s="5"/>
      <c r="Z480" s="5"/>
      <c r="AA480" s="5"/>
      <c r="AB480" s="7" t="s">
        <v>2585</v>
      </c>
      <c r="AC480" s="5" t="s">
        <v>1435</v>
      </c>
      <c r="AD480" s="1" t="s">
        <v>31</v>
      </c>
      <c r="AL480"/>
    </row>
    <row r="481" spans="1:38" ht="15" customHeight="1" x14ac:dyDescent="0.3">
      <c r="A481" s="1" t="s">
        <v>1421</v>
      </c>
      <c r="C481" s="1" t="s">
        <v>1397</v>
      </c>
      <c r="D481" s="1" t="s">
        <v>30</v>
      </c>
      <c r="F481" s="1">
        <v>1</v>
      </c>
      <c r="H48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81" s="1" t="str">
        <f>IF(ISBLANK(Table13[[#This Row],[Scale]]),
IF(Table13[[#This Row],[FIMS Scale]]="","",Table13[[#This Row],[FIMS Scale]]),
IF(Table13[[#This Row],[FIMS Scale]]="",1/Table13[[#This Row],[Scale]],Table13[[#This Row],[FIMS Scale]]/Table13[[#This Row],[Scale]]))</f>
        <v/>
      </c>
      <c r="K481" s="7">
        <f>IF(Table13[[#This Row],[Address Original]]&gt;0,Table13[[#This Row],[Address Original]]-40001,"")</f>
        <v>1272</v>
      </c>
      <c r="L481" s="1">
        <v>41273</v>
      </c>
      <c r="M481" s="1" t="s">
        <v>32</v>
      </c>
      <c r="O481" s="1"/>
      <c r="P481" s="5" t="s">
        <v>2386</v>
      </c>
      <c r="Q481" s="5"/>
      <c r="R481" s="5"/>
      <c r="S481" s="5"/>
      <c r="T481" s="5"/>
      <c r="U481" s="5"/>
      <c r="V481" s="5"/>
      <c r="W481" s="5"/>
      <c r="X481" s="5"/>
      <c r="Y481" s="5"/>
      <c r="Z481" s="5"/>
      <c r="AA481" s="5"/>
      <c r="AB481" s="7" t="s">
        <v>2585</v>
      </c>
      <c r="AC481" s="5" t="s">
        <v>1444</v>
      </c>
      <c r="AD481" s="1" t="s">
        <v>31</v>
      </c>
      <c r="AL481"/>
    </row>
    <row r="482" spans="1:38" ht="15" customHeight="1" x14ac:dyDescent="0.3">
      <c r="A482" s="1" t="s">
        <v>1422</v>
      </c>
      <c r="D482" s="1" t="s">
        <v>30</v>
      </c>
      <c r="F482" s="1">
        <v>1</v>
      </c>
      <c r="H48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82" s="1" t="str">
        <f>IF(ISBLANK(Table13[[#This Row],[Scale]]),
IF(Table13[[#This Row],[FIMS Scale]]="","",Table13[[#This Row],[FIMS Scale]]),
IF(Table13[[#This Row],[FIMS Scale]]="",1/Table13[[#This Row],[Scale]],Table13[[#This Row],[FIMS Scale]]/Table13[[#This Row],[Scale]]))</f>
        <v/>
      </c>
      <c r="K482" s="7">
        <f>IF(Table13[[#This Row],[Address Original]]&gt;0,Table13[[#This Row],[Address Original]]-40001,"")</f>
        <v>1273</v>
      </c>
      <c r="L482" s="1">
        <v>41274</v>
      </c>
      <c r="M482" s="1" t="s">
        <v>32</v>
      </c>
      <c r="O482" s="1"/>
      <c r="P482" s="5" t="s">
        <v>2387</v>
      </c>
      <c r="Q482" s="5"/>
      <c r="R482" s="5"/>
      <c r="S482" s="5"/>
      <c r="T482" s="5"/>
      <c r="U482" s="5"/>
      <c r="V482" s="5"/>
      <c r="W482" s="5"/>
      <c r="X482" s="5"/>
      <c r="Y482" s="5"/>
      <c r="Z482" s="5"/>
      <c r="AA482" s="5"/>
      <c r="AB482" s="7" t="s">
        <v>2585</v>
      </c>
      <c r="AC482" s="5" t="s">
        <v>1452</v>
      </c>
      <c r="AD482" s="1" t="s">
        <v>31</v>
      </c>
      <c r="AL482"/>
    </row>
    <row r="483" spans="1:38" ht="15" customHeight="1" x14ac:dyDescent="0.3">
      <c r="A483" s="1" t="s">
        <v>1423</v>
      </c>
      <c r="C483" s="1" t="s">
        <v>1398</v>
      </c>
      <c r="D483" s="1" t="s">
        <v>30</v>
      </c>
      <c r="F483" s="1">
        <v>1</v>
      </c>
      <c r="H48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83" s="1" t="str">
        <f>IF(ISBLANK(Table13[[#This Row],[Scale]]),
IF(Table13[[#This Row],[FIMS Scale]]="","",Table13[[#This Row],[FIMS Scale]]),
IF(Table13[[#This Row],[FIMS Scale]]="",1/Table13[[#This Row],[Scale]],Table13[[#This Row],[FIMS Scale]]/Table13[[#This Row],[Scale]]))</f>
        <v/>
      </c>
      <c r="K483" s="7">
        <f>IF(Table13[[#This Row],[Address Original]]&gt;0,Table13[[#This Row],[Address Original]]-40001,"")</f>
        <v>1274</v>
      </c>
      <c r="L483" s="1">
        <v>41275</v>
      </c>
      <c r="M483" s="1" t="s">
        <v>32</v>
      </c>
      <c r="O483" s="1"/>
      <c r="P483" s="5" t="s">
        <v>2388</v>
      </c>
      <c r="Q483" s="5"/>
      <c r="R483" s="5"/>
      <c r="S483" s="5"/>
      <c r="T483" s="5"/>
      <c r="U483" s="5"/>
      <c r="V483" s="5"/>
      <c r="W483" s="5"/>
      <c r="X483" s="5"/>
      <c r="Y483" s="5"/>
      <c r="Z483" s="5"/>
      <c r="AA483" s="5"/>
      <c r="AB483" s="7" t="s">
        <v>2585</v>
      </c>
      <c r="AC483" s="5" t="s">
        <v>1436</v>
      </c>
      <c r="AD483" s="1" t="s">
        <v>31</v>
      </c>
      <c r="AL483"/>
    </row>
    <row r="484" spans="1:38" ht="15" customHeight="1" x14ac:dyDescent="0.3">
      <c r="A484" s="1" t="s">
        <v>1424</v>
      </c>
      <c r="C484" s="1" t="s">
        <v>1399</v>
      </c>
      <c r="D484" s="1" t="s">
        <v>30</v>
      </c>
      <c r="F484" s="1">
        <v>1</v>
      </c>
      <c r="H48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84" s="1" t="str">
        <f>IF(ISBLANK(Table13[[#This Row],[Scale]]),
IF(Table13[[#This Row],[FIMS Scale]]="","",Table13[[#This Row],[FIMS Scale]]),
IF(Table13[[#This Row],[FIMS Scale]]="",1/Table13[[#This Row],[Scale]],Table13[[#This Row],[FIMS Scale]]/Table13[[#This Row],[Scale]]))</f>
        <v/>
      </c>
      <c r="K484" s="7">
        <f>IF(Table13[[#This Row],[Address Original]]&gt;0,Table13[[#This Row],[Address Original]]-40001,"")</f>
        <v>1275</v>
      </c>
      <c r="L484" s="1">
        <v>41276</v>
      </c>
      <c r="M484" s="1" t="s">
        <v>32</v>
      </c>
      <c r="O484" s="1"/>
      <c r="P484" s="5" t="s">
        <v>2389</v>
      </c>
      <c r="Q484" s="5"/>
      <c r="R484" s="5"/>
      <c r="S484" s="5"/>
      <c r="T484" s="5"/>
      <c r="U484" s="5"/>
      <c r="V484" s="5"/>
      <c r="W484" s="5"/>
      <c r="X484" s="5"/>
      <c r="Y484" s="5"/>
      <c r="Z484" s="5"/>
      <c r="AA484" s="5"/>
      <c r="AB484" s="7" t="s">
        <v>2585</v>
      </c>
      <c r="AC484" s="5" t="s">
        <v>1445</v>
      </c>
      <c r="AD484" s="1" t="s">
        <v>31</v>
      </c>
      <c r="AL484"/>
    </row>
    <row r="485" spans="1:38" ht="15" customHeight="1" x14ac:dyDescent="0.3">
      <c r="A485" s="1" t="s">
        <v>1425</v>
      </c>
      <c r="D485" s="1" t="s">
        <v>30</v>
      </c>
      <c r="F485" s="1">
        <v>1</v>
      </c>
      <c r="H48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85" s="1" t="str">
        <f>IF(ISBLANK(Table13[[#This Row],[Scale]]),
IF(Table13[[#This Row],[FIMS Scale]]="","",Table13[[#This Row],[FIMS Scale]]),
IF(Table13[[#This Row],[FIMS Scale]]="",1/Table13[[#This Row],[Scale]],Table13[[#This Row],[FIMS Scale]]/Table13[[#This Row],[Scale]]))</f>
        <v/>
      </c>
      <c r="K485" s="7">
        <f>IF(Table13[[#This Row],[Address Original]]&gt;0,Table13[[#This Row],[Address Original]]-40001,"")</f>
        <v>1276</v>
      </c>
      <c r="L485" s="1">
        <v>41277</v>
      </c>
      <c r="M485" s="1" t="s">
        <v>32</v>
      </c>
      <c r="O485" s="1"/>
      <c r="P485" s="5" t="s">
        <v>2390</v>
      </c>
      <c r="Q485" s="5"/>
      <c r="R485" s="5"/>
      <c r="S485" s="5"/>
      <c r="T485" s="5"/>
      <c r="U485" s="5"/>
      <c r="V485" s="5"/>
      <c r="W485" s="5"/>
      <c r="X485" s="5"/>
      <c r="Y485" s="5"/>
      <c r="Z485" s="5"/>
      <c r="AA485" s="5"/>
      <c r="AB485" s="7" t="s">
        <v>2585</v>
      </c>
      <c r="AC485" s="5" t="s">
        <v>1453</v>
      </c>
      <c r="AD485" s="1" t="s">
        <v>31</v>
      </c>
      <c r="AL485"/>
    </row>
    <row r="486" spans="1:38" ht="15" customHeight="1" x14ac:dyDescent="0.3">
      <c r="A486" s="1" t="s">
        <v>1426</v>
      </c>
      <c r="C486" s="1" t="s">
        <v>1400</v>
      </c>
      <c r="D486" s="1" t="s">
        <v>30</v>
      </c>
      <c r="F486" s="1">
        <v>1</v>
      </c>
      <c r="H48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86" s="1" t="str">
        <f>IF(ISBLANK(Table13[[#This Row],[Scale]]),
IF(Table13[[#This Row],[FIMS Scale]]="","",Table13[[#This Row],[FIMS Scale]]),
IF(Table13[[#This Row],[FIMS Scale]]="",1/Table13[[#This Row],[Scale]],Table13[[#This Row],[FIMS Scale]]/Table13[[#This Row],[Scale]]))</f>
        <v/>
      </c>
      <c r="K486" s="7">
        <f>IF(Table13[[#This Row],[Address Original]]&gt;0,Table13[[#This Row],[Address Original]]-40001,"")</f>
        <v>1277</v>
      </c>
      <c r="L486" s="1">
        <v>41278</v>
      </c>
      <c r="M486" s="1" t="s">
        <v>32</v>
      </c>
      <c r="O486" s="1"/>
      <c r="P486" s="5" t="s">
        <v>2391</v>
      </c>
      <c r="Q486" s="5"/>
      <c r="R486" s="5"/>
      <c r="S486" s="5"/>
      <c r="T486" s="5"/>
      <c r="U486" s="5"/>
      <c r="V486" s="5"/>
      <c r="W486" s="5"/>
      <c r="X486" s="5"/>
      <c r="Y486" s="5"/>
      <c r="Z486" s="5"/>
      <c r="AA486" s="5"/>
      <c r="AB486" s="7" t="s">
        <v>2585</v>
      </c>
      <c r="AC486" s="5" t="s">
        <v>1437</v>
      </c>
      <c r="AD486" s="1" t="s">
        <v>31</v>
      </c>
      <c r="AL486"/>
    </row>
    <row r="487" spans="1:38" s="7" customFormat="1" ht="15" customHeight="1" x14ac:dyDescent="0.3">
      <c r="A487" s="1" t="s">
        <v>1427</v>
      </c>
      <c r="B487" s="1"/>
      <c r="C487" s="1" t="s">
        <v>1401</v>
      </c>
      <c r="D487" s="1" t="s">
        <v>30</v>
      </c>
      <c r="E487" s="1"/>
      <c r="F487" s="1">
        <v>1</v>
      </c>
      <c r="G487" s="1"/>
      <c r="H48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487" s="1"/>
      <c r="J487" s="1" t="str">
        <f>IF(ISBLANK(Table13[[#This Row],[Scale]]),
IF(Table13[[#This Row],[FIMS Scale]]="","",Table13[[#This Row],[FIMS Scale]]),
IF(Table13[[#This Row],[FIMS Scale]]="",1/Table13[[#This Row],[Scale]],Table13[[#This Row],[FIMS Scale]]/Table13[[#This Row],[Scale]]))</f>
        <v/>
      </c>
      <c r="K487" s="7">
        <f>IF(Table13[[#This Row],[Address Original]]&gt;0,Table13[[#This Row],[Address Original]]-40001,"")</f>
        <v>1278</v>
      </c>
      <c r="L487" s="1">
        <v>41279</v>
      </c>
      <c r="M487" s="1" t="s">
        <v>32</v>
      </c>
      <c r="N487" s="1"/>
      <c r="O487" s="1"/>
      <c r="P487" s="5" t="s">
        <v>2392</v>
      </c>
      <c r="Q487" s="5"/>
      <c r="R487" s="5"/>
      <c r="S487" s="5"/>
      <c r="T487" s="5"/>
      <c r="U487" s="5"/>
      <c r="V487" s="5"/>
      <c r="W487" s="5"/>
      <c r="X487" s="5"/>
      <c r="Y487" s="5"/>
      <c r="Z487" s="5"/>
      <c r="AA487" s="5"/>
      <c r="AB487" s="7" t="s">
        <v>2585</v>
      </c>
      <c r="AC487" s="5" t="s">
        <v>1446</v>
      </c>
      <c r="AD487" s="1" t="s">
        <v>31</v>
      </c>
      <c r="AE487" s="1"/>
      <c r="AF487" s="1"/>
      <c r="AG487" s="1"/>
      <c r="AH487" s="1"/>
      <c r="AI487" s="1"/>
      <c r="AJ487" s="1"/>
      <c r="AK487"/>
      <c r="AL487"/>
    </row>
    <row r="488" spans="1:38" customFormat="1" ht="19.95" customHeight="1" x14ac:dyDescent="0.3">
      <c r="A488" s="1" t="s">
        <v>1428</v>
      </c>
      <c r="B488" s="1"/>
      <c r="C488" s="1"/>
      <c r="D488" s="1" t="s">
        <v>30</v>
      </c>
      <c r="E488" s="1"/>
      <c r="F488" s="1">
        <v>1</v>
      </c>
      <c r="G488" s="1"/>
      <c r="H48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488" s="1"/>
      <c r="J488" s="1" t="str">
        <f>IF(ISBLANK(Table13[[#This Row],[Scale]]),
IF(Table13[[#This Row],[FIMS Scale]]="","",Table13[[#This Row],[FIMS Scale]]),
IF(Table13[[#This Row],[FIMS Scale]]="",1/Table13[[#This Row],[Scale]],Table13[[#This Row],[FIMS Scale]]/Table13[[#This Row],[Scale]]))</f>
        <v/>
      </c>
      <c r="K488" s="7">
        <f>IF(Table13[[#This Row],[Address Original]]&gt;0,Table13[[#This Row],[Address Original]]-40001,"")</f>
        <v>1279</v>
      </c>
      <c r="L488" s="1">
        <v>41280</v>
      </c>
      <c r="M488" s="1" t="s">
        <v>32</v>
      </c>
      <c r="N488" s="1"/>
      <c r="O488" s="1"/>
      <c r="P488" s="5" t="s">
        <v>2393</v>
      </c>
      <c r="Q488" s="5"/>
      <c r="R488" s="5"/>
      <c r="S488" s="5"/>
      <c r="T488" s="5"/>
      <c r="U488" s="5"/>
      <c r="V488" s="5"/>
      <c r="W488" s="5"/>
      <c r="X488" s="5"/>
      <c r="Y488" s="5"/>
      <c r="Z488" s="5"/>
      <c r="AA488" s="5"/>
      <c r="AB488" s="7" t="s">
        <v>2585</v>
      </c>
      <c r="AC488" s="5" t="s">
        <v>1454</v>
      </c>
      <c r="AD488" s="1" t="s">
        <v>31</v>
      </c>
      <c r="AE488" s="1"/>
      <c r="AF488" s="1"/>
      <c r="AG488" s="1"/>
      <c r="AH488" s="1"/>
      <c r="AI488" s="1"/>
      <c r="AJ488" s="1"/>
    </row>
    <row r="489" spans="1:38" ht="28.95" customHeight="1" thickBot="1" x14ac:dyDescent="0.4">
      <c r="A489" s="17" t="s">
        <v>1934</v>
      </c>
      <c r="B489" s="17"/>
      <c r="C489" s="17"/>
      <c r="D489" s="17"/>
      <c r="E489" s="17"/>
      <c r="F489" s="17"/>
      <c r="G489" s="17"/>
      <c r="H489"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489" s="18"/>
      <c r="J489" s="17" t="str">
        <f>IF(ISBLANK(Table13[[#This Row],[Scale]]),
IF(Table13[[#This Row],[FIMS Scale]]="","",Table13[[#This Row],[FIMS Scale]]),
IF(Table13[[#This Row],[FIMS Scale]]="",1/Table13[[#This Row],[Scale]],Table13[[#This Row],[FIMS Scale]]/Table13[[#This Row],[Scale]]))</f>
        <v/>
      </c>
      <c r="K489" s="17" t="str">
        <f>IF(Table13[[#This Row],[Address Original]]&gt;0,Table13[[#This Row],[Address Original]]-40001,"")</f>
        <v/>
      </c>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c r="AL489"/>
    </row>
    <row r="490" spans="1:38" ht="15" customHeight="1" thickTop="1" x14ac:dyDescent="0.3">
      <c r="A490" s="1" t="s">
        <v>1475</v>
      </c>
      <c r="C490" s="1" t="s">
        <v>1455</v>
      </c>
      <c r="D490" s="1" t="s">
        <v>30</v>
      </c>
      <c r="F490" s="1">
        <v>1</v>
      </c>
      <c r="H49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0" s="1" t="str">
        <f>IF(ISBLANK(Table13[[#This Row],[Scale]]),
IF(Table13[[#This Row],[FIMS Scale]]="","",Table13[[#This Row],[FIMS Scale]]),
IF(Table13[[#This Row],[FIMS Scale]]="",1/Table13[[#This Row],[Scale]],Table13[[#This Row],[FIMS Scale]]/Table13[[#This Row],[Scale]]))</f>
        <v/>
      </c>
      <c r="K490" s="7">
        <f>IF(Table13[[#This Row],[Address Original]]&gt;0,Table13[[#This Row],[Address Original]]-40001,"")</f>
        <v>1300</v>
      </c>
      <c r="L490" s="1">
        <v>41301</v>
      </c>
      <c r="M490" s="1" t="s">
        <v>32</v>
      </c>
      <c r="O490" s="1"/>
      <c r="P490" s="5" t="s">
        <v>1935</v>
      </c>
      <c r="Q490" s="5"/>
      <c r="R490" s="5"/>
      <c r="S490" s="5"/>
      <c r="T490" s="5"/>
      <c r="U490" s="5"/>
      <c r="V490" s="5"/>
      <c r="W490" s="5"/>
      <c r="X490" s="5"/>
      <c r="Y490" s="5"/>
      <c r="Z490" s="5"/>
      <c r="AA490" s="5"/>
      <c r="AB490" s="7" t="s">
        <v>2585</v>
      </c>
      <c r="AC490" s="5" t="s">
        <v>1476</v>
      </c>
      <c r="AD490" s="1" t="s">
        <v>31</v>
      </c>
      <c r="AE490" s="1" t="s">
        <v>1024</v>
      </c>
      <c r="AL490"/>
    </row>
    <row r="491" spans="1:38" ht="15" customHeight="1" x14ac:dyDescent="0.3">
      <c r="A491" s="1" t="s">
        <v>1477</v>
      </c>
      <c r="C491" s="1" t="s">
        <v>1456</v>
      </c>
      <c r="D491" s="1" t="s">
        <v>30</v>
      </c>
      <c r="F491" s="1">
        <v>1</v>
      </c>
      <c r="H49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1" s="1" t="str">
        <f>IF(ISBLANK(Table13[[#This Row],[Scale]]),
IF(Table13[[#This Row],[FIMS Scale]]="","",Table13[[#This Row],[FIMS Scale]]),
IF(Table13[[#This Row],[FIMS Scale]]="",1/Table13[[#This Row],[Scale]],Table13[[#This Row],[FIMS Scale]]/Table13[[#This Row],[Scale]]))</f>
        <v/>
      </c>
      <c r="K491" s="7">
        <f>IF(Table13[[#This Row],[Address Original]]&gt;0,Table13[[#This Row],[Address Original]]-40001,"")</f>
        <v>1301</v>
      </c>
      <c r="L491" s="1">
        <v>41302</v>
      </c>
      <c r="M491" s="1" t="s">
        <v>32</v>
      </c>
      <c r="O491" s="1"/>
      <c r="P491" s="5" t="s">
        <v>2394</v>
      </c>
      <c r="Q491" s="5"/>
      <c r="R491" s="5"/>
      <c r="S491" s="5"/>
      <c r="T491" s="5"/>
      <c r="U491" s="5"/>
      <c r="V491" s="5"/>
      <c r="W491" s="5"/>
      <c r="X491" s="5"/>
      <c r="Y491" s="5"/>
      <c r="Z491" s="5"/>
      <c r="AA491" s="5"/>
      <c r="AB491" s="7" t="s">
        <v>2585</v>
      </c>
      <c r="AC491" s="5" t="s">
        <v>1478</v>
      </c>
      <c r="AD491" s="1" t="s">
        <v>31</v>
      </c>
      <c r="AE491" s="1" t="s">
        <v>1613</v>
      </c>
      <c r="AL491"/>
    </row>
    <row r="492" spans="1:38" ht="15" customHeight="1" x14ac:dyDescent="0.3">
      <c r="A492" s="1" t="s">
        <v>1479</v>
      </c>
      <c r="D492" s="1" t="s">
        <v>30</v>
      </c>
      <c r="F492" s="1">
        <v>1</v>
      </c>
      <c r="H49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2" s="1" t="str">
        <f>IF(ISBLANK(Table13[[#This Row],[Scale]]),
IF(Table13[[#This Row],[FIMS Scale]]="","",Table13[[#This Row],[FIMS Scale]]),
IF(Table13[[#This Row],[FIMS Scale]]="",1/Table13[[#This Row],[Scale]],Table13[[#This Row],[FIMS Scale]]/Table13[[#This Row],[Scale]]))</f>
        <v/>
      </c>
      <c r="K492" s="7">
        <f>IF(Table13[[#This Row],[Address Original]]&gt;0,Table13[[#This Row],[Address Original]]-40001,"")</f>
        <v>1302</v>
      </c>
      <c r="L492" s="1">
        <v>41303</v>
      </c>
      <c r="M492" s="1" t="s">
        <v>32</v>
      </c>
      <c r="O492" s="1"/>
      <c r="P492" s="5" t="s">
        <v>2395</v>
      </c>
      <c r="Q492" s="5"/>
      <c r="R492" s="5"/>
      <c r="S492" s="5"/>
      <c r="T492" s="5"/>
      <c r="U492" s="5"/>
      <c r="V492" s="5"/>
      <c r="W492" s="5"/>
      <c r="X492" s="5"/>
      <c r="Y492" s="5"/>
      <c r="Z492" s="5"/>
      <c r="AA492" s="5"/>
      <c r="AB492" s="7" t="s">
        <v>2585</v>
      </c>
      <c r="AC492" s="5" t="s">
        <v>1480</v>
      </c>
      <c r="AD492" s="1" t="s">
        <v>31</v>
      </c>
      <c r="AE492" s="1" t="s">
        <v>1614</v>
      </c>
      <c r="AL492"/>
    </row>
    <row r="493" spans="1:38" ht="15" customHeight="1" x14ac:dyDescent="0.3">
      <c r="A493" s="1" t="s">
        <v>1481</v>
      </c>
      <c r="C493" s="1" t="s">
        <v>1457</v>
      </c>
      <c r="D493" s="1" t="s">
        <v>30</v>
      </c>
      <c r="F493" s="1">
        <v>1</v>
      </c>
      <c r="H49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3" s="1" t="str">
        <f>IF(ISBLANK(Table13[[#This Row],[Scale]]),
IF(Table13[[#This Row],[FIMS Scale]]="","",Table13[[#This Row],[FIMS Scale]]),
IF(Table13[[#This Row],[FIMS Scale]]="",1/Table13[[#This Row],[Scale]],Table13[[#This Row],[FIMS Scale]]/Table13[[#This Row],[Scale]]))</f>
        <v/>
      </c>
      <c r="K493" s="7">
        <f>IF(Table13[[#This Row],[Address Original]]&gt;0,Table13[[#This Row],[Address Original]]-40001,"")</f>
        <v>1303</v>
      </c>
      <c r="L493" s="1">
        <v>41304</v>
      </c>
      <c r="M493" s="1" t="s">
        <v>32</v>
      </c>
      <c r="O493" s="1"/>
      <c r="P493" s="5" t="s">
        <v>2396</v>
      </c>
      <c r="Q493" s="5"/>
      <c r="R493" s="5"/>
      <c r="S493" s="5"/>
      <c r="T493" s="5"/>
      <c r="U493" s="5"/>
      <c r="V493" s="5"/>
      <c r="W493" s="5"/>
      <c r="X493" s="5"/>
      <c r="Y493" s="5"/>
      <c r="Z493" s="5"/>
      <c r="AA493" s="5"/>
      <c r="AB493" s="7" t="s">
        <v>2585</v>
      </c>
      <c r="AC493" s="5" t="s">
        <v>1828</v>
      </c>
      <c r="AD493" s="1" t="s">
        <v>31</v>
      </c>
      <c r="AE493" s="1" t="s">
        <v>1615</v>
      </c>
      <c r="AL493"/>
    </row>
    <row r="494" spans="1:38" ht="15" customHeight="1" x14ac:dyDescent="0.3">
      <c r="A494" s="1" t="s">
        <v>1483</v>
      </c>
      <c r="C494" s="1" t="s">
        <v>1458</v>
      </c>
      <c r="D494" s="1" t="s">
        <v>30</v>
      </c>
      <c r="F494" s="1">
        <v>1</v>
      </c>
      <c r="H49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4" s="1" t="str">
        <f>IF(ISBLANK(Table13[[#This Row],[Scale]]),
IF(Table13[[#This Row],[FIMS Scale]]="","",Table13[[#This Row],[FIMS Scale]]),
IF(Table13[[#This Row],[FIMS Scale]]="",1/Table13[[#This Row],[Scale]],Table13[[#This Row],[FIMS Scale]]/Table13[[#This Row],[Scale]]))</f>
        <v/>
      </c>
      <c r="K494" s="7">
        <f>IF(Table13[[#This Row],[Address Original]]&gt;0,Table13[[#This Row],[Address Original]]-40001,"")</f>
        <v>1304</v>
      </c>
      <c r="L494" s="1">
        <v>41305</v>
      </c>
      <c r="M494" s="1" t="s">
        <v>32</v>
      </c>
      <c r="O494" s="1"/>
      <c r="P494" s="5" t="s">
        <v>2397</v>
      </c>
      <c r="Q494" s="5"/>
      <c r="R494" s="5"/>
      <c r="S494" s="5"/>
      <c r="T494" s="5"/>
      <c r="U494" s="5"/>
      <c r="V494" s="5"/>
      <c r="W494" s="5"/>
      <c r="X494" s="5"/>
      <c r="Y494" s="5"/>
      <c r="Z494" s="5"/>
      <c r="AA494" s="5"/>
      <c r="AB494" s="7" t="s">
        <v>2585</v>
      </c>
      <c r="AC494" s="5" t="s">
        <v>1484</v>
      </c>
      <c r="AD494" s="1" t="s">
        <v>31</v>
      </c>
      <c r="AE494" s="1" t="s">
        <v>1616</v>
      </c>
      <c r="AL494"/>
    </row>
    <row r="495" spans="1:38" ht="15" customHeight="1" x14ac:dyDescent="0.3">
      <c r="A495" s="1" t="s">
        <v>1485</v>
      </c>
      <c r="D495" s="1" t="s">
        <v>30</v>
      </c>
      <c r="F495" s="1">
        <v>1</v>
      </c>
      <c r="H49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5" s="1" t="str">
        <f>IF(ISBLANK(Table13[[#This Row],[Scale]]),
IF(Table13[[#This Row],[FIMS Scale]]="","",Table13[[#This Row],[FIMS Scale]]),
IF(Table13[[#This Row],[FIMS Scale]]="",1/Table13[[#This Row],[Scale]],Table13[[#This Row],[FIMS Scale]]/Table13[[#This Row],[Scale]]))</f>
        <v/>
      </c>
      <c r="K495" s="7">
        <f>IF(Table13[[#This Row],[Address Original]]&gt;0,Table13[[#This Row],[Address Original]]-40001,"")</f>
        <v>1305</v>
      </c>
      <c r="L495" s="1">
        <v>41306</v>
      </c>
      <c r="M495" s="1" t="s">
        <v>32</v>
      </c>
      <c r="O495" s="1"/>
      <c r="P495" s="5" t="s">
        <v>2398</v>
      </c>
      <c r="Q495" s="5"/>
      <c r="R495" s="5"/>
      <c r="S495" s="5"/>
      <c r="T495" s="5"/>
      <c r="U495" s="5"/>
      <c r="V495" s="5"/>
      <c r="W495" s="5"/>
      <c r="X495" s="5"/>
      <c r="Y495" s="5"/>
      <c r="Z495" s="5"/>
      <c r="AA495" s="5"/>
      <c r="AB495" s="7" t="s">
        <v>2585</v>
      </c>
      <c r="AC495" s="5" t="s">
        <v>1482</v>
      </c>
      <c r="AD495" s="1" t="s">
        <v>31</v>
      </c>
      <c r="AE495" s="1" t="s">
        <v>1617</v>
      </c>
      <c r="AL495"/>
    </row>
    <row r="496" spans="1:38" ht="15" customHeight="1" x14ac:dyDescent="0.3">
      <c r="A496" s="1" t="s">
        <v>1486</v>
      </c>
      <c r="C496" s="1" t="s">
        <v>1459</v>
      </c>
      <c r="D496" s="1" t="s">
        <v>30</v>
      </c>
      <c r="F496" s="1">
        <v>1</v>
      </c>
      <c r="H49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6" s="1" t="str">
        <f>IF(ISBLANK(Table13[[#This Row],[Scale]]),
IF(Table13[[#This Row],[FIMS Scale]]="","",Table13[[#This Row],[FIMS Scale]]),
IF(Table13[[#This Row],[FIMS Scale]]="",1/Table13[[#This Row],[Scale]],Table13[[#This Row],[FIMS Scale]]/Table13[[#This Row],[Scale]]))</f>
        <v/>
      </c>
      <c r="K496" s="7">
        <f>IF(Table13[[#This Row],[Address Original]]&gt;0,Table13[[#This Row],[Address Original]]-40001,"")</f>
        <v>1306</v>
      </c>
      <c r="L496" s="1">
        <v>41307</v>
      </c>
      <c r="M496" s="1" t="s">
        <v>32</v>
      </c>
      <c r="O496" s="1"/>
      <c r="P496" s="5" t="s">
        <v>2399</v>
      </c>
      <c r="Q496" s="5"/>
      <c r="R496" s="5"/>
      <c r="S496" s="5"/>
      <c r="T496" s="5"/>
      <c r="U496" s="5"/>
      <c r="V496" s="5"/>
      <c r="W496" s="5"/>
      <c r="X496" s="5"/>
      <c r="Y496" s="5"/>
      <c r="Z496" s="5"/>
      <c r="AA496" s="5"/>
      <c r="AB496" s="7" t="s">
        <v>2585</v>
      </c>
      <c r="AC496" s="5" t="s">
        <v>1487</v>
      </c>
      <c r="AD496" s="1" t="s">
        <v>31</v>
      </c>
      <c r="AL496"/>
    </row>
    <row r="497" spans="1:38" ht="15" customHeight="1" x14ac:dyDescent="0.3">
      <c r="A497" s="1" t="s">
        <v>1488</v>
      </c>
      <c r="C497" s="1" t="s">
        <v>1460</v>
      </c>
      <c r="D497" s="1" t="s">
        <v>30</v>
      </c>
      <c r="F497" s="1">
        <v>1</v>
      </c>
      <c r="H49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7" s="1" t="str">
        <f>IF(ISBLANK(Table13[[#This Row],[Scale]]),
IF(Table13[[#This Row],[FIMS Scale]]="","",Table13[[#This Row],[FIMS Scale]]),
IF(Table13[[#This Row],[FIMS Scale]]="",1/Table13[[#This Row],[Scale]],Table13[[#This Row],[FIMS Scale]]/Table13[[#This Row],[Scale]]))</f>
        <v/>
      </c>
      <c r="K497" s="7">
        <f>IF(Table13[[#This Row],[Address Original]]&gt;0,Table13[[#This Row],[Address Original]]-40001,"")</f>
        <v>1307</v>
      </c>
      <c r="L497" s="1">
        <v>41308</v>
      </c>
      <c r="M497" s="1" t="s">
        <v>32</v>
      </c>
      <c r="O497" s="1"/>
      <c r="P497" s="5" t="s">
        <v>2400</v>
      </c>
      <c r="Q497" s="5"/>
      <c r="R497" s="5"/>
      <c r="S497" s="5"/>
      <c r="T497" s="5"/>
      <c r="U497" s="5"/>
      <c r="V497" s="5"/>
      <c r="W497" s="5"/>
      <c r="X497" s="5"/>
      <c r="Y497" s="5"/>
      <c r="Z497" s="5"/>
      <c r="AA497" s="5"/>
      <c r="AB497" s="7" t="s">
        <v>2585</v>
      </c>
      <c r="AC497" s="5" t="s">
        <v>1489</v>
      </c>
      <c r="AD497" s="1" t="s">
        <v>31</v>
      </c>
      <c r="AL497"/>
    </row>
    <row r="498" spans="1:38" ht="15" customHeight="1" x14ac:dyDescent="0.3">
      <c r="A498" s="1" t="s">
        <v>1490</v>
      </c>
      <c r="D498" s="1" t="s">
        <v>30</v>
      </c>
      <c r="F498" s="1">
        <v>1</v>
      </c>
      <c r="H49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8" s="1" t="str">
        <f>IF(ISBLANK(Table13[[#This Row],[Scale]]),
IF(Table13[[#This Row],[FIMS Scale]]="","",Table13[[#This Row],[FIMS Scale]]),
IF(Table13[[#This Row],[FIMS Scale]]="",1/Table13[[#This Row],[Scale]],Table13[[#This Row],[FIMS Scale]]/Table13[[#This Row],[Scale]]))</f>
        <v/>
      </c>
      <c r="K498" s="7">
        <f>IF(Table13[[#This Row],[Address Original]]&gt;0,Table13[[#This Row],[Address Original]]-40001,"")</f>
        <v>1308</v>
      </c>
      <c r="L498" s="1">
        <v>41309</v>
      </c>
      <c r="M498" s="1" t="s">
        <v>32</v>
      </c>
      <c r="O498" s="1"/>
      <c r="P498" s="5" t="s">
        <v>2401</v>
      </c>
      <c r="Q498" s="5"/>
      <c r="R498" s="5"/>
      <c r="S498" s="5"/>
      <c r="T498" s="5"/>
      <c r="U498" s="5"/>
      <c r="V498" s="5"/>
      <c r="W498" s="5"/>
      <c r="X498" s="5"/>
      <c r="Y498" s="5"/>
      <c r="Z498" s="5"/>
      <c r="AA498" s="5"/>
      <c r="AB498" s="7" t="s">
        <v>2585</v>
      </c>
      <c r="AC498" s="5" t="s">
        <v>1491</v>
      </c>
      <c r="AD498" s="1" t="s">
        <v>31</v>
      </c>
      <c r="AL498"/>
    </row>
    <row r="499" spans="1:38" ht="15" customHeight="1" x14ac:dyDescent="0.3">
      <c r="A499" s="1" t="s">
        <v>1492</v>
      </c>
      <c r="C499" s="1" t="s">
        <v>1461</v>
      </c>
      <c r="D499" s="1" t="s">
        <v>30</v>
      </c>
      <c r="F499" s="1">
        <v>1</v>
      </c>
      <c r="H49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499" s="1" t="str">
        <f>IF(ISBLANK(Table13[[#This Row],[Scale]]),
IF(Table13[[#This Row],[FIMS Scale]]="","",Table13[[#This Row],[FIMS Scale]]),
IF(Table13[[#This Row],[FIMS Scale]]="",1/Table13[[#This Row],[Scale]],Table13[[#This Row],[FIMS Scale]]/Table13[[#This Row],[Scale]]))</f>
        <v/>
      </c>
      <c r="K499" s="7">
        <f>IF(Table13[[#This Row],[Address Original]]&gt;0,Table13[[#This Row],[Address Original]]-40001,"")</f>
        <v>1309</v>
      </c>
      <c r="L499" s="1">
        <v>41310</v>
      </c>
      <c r="M499" s="1" t="s">
        <v>32</v>
      </c>
      <c r="O499" s="1"/>
      <c r="P499" s="5" t="s">
        <v>2402</v>
      </c>
      <c r="Q499" s="5"/>
      <c r="R499" s="5"/>
      <c r="S499" s="5"/>
      <c r="T499" s="5"/>
      <c r="U499" s="5"/>
      <c r="V499" s="5"/>
      <c r="W499" s="5"/>
      <c r="X499" s="5"/>
      <c r="Y499" s="5"/>
      <c r="Z499" s="5"/>
      <c r="AA499" s="5"/>
      <c r="AB499" s="7" t="s">
        <v>2585</v>
      </c>
      <c r="AC499" s="5" t="s">
        <v>1493</v>
      </c>
      <c r="AD499" s="1" t="s">
        <v>31</v>
      </c>
      <c r="AL499"/>
    </row>
    <row r="500" spans="1:38" ht="15" customHeight="1" x14ac:dyDescent="0.3">
      <c r="A500" s="1" t="s">
        <v>1494</v>
      </c>
      <c r="C500" s="1" t="s">
        <v>1462</v>
      </c>
      <c r="D500" s="1" t="s">
        <v>30</v>
      </c>
      <c r="F500" s="1">
        <v>1</v>
      </c>
      <c r="H50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0" s="1" t="str">
        <f>IF(ISBLANK(Table13[[#This Row],[Scale]]),
IF(Table13[[#This Row],[FIMS Scale]]="","",Table13[[#This Row],[FIMS Scale]]),
IF(Table13[[#This Row],[FIMS Scale]]="",1/Table13[[#This Row],[Scale]],Table13[[#This Row],[FIMS Scale]]/Table13[[#This Row],[Scale]]))</f>
        <v/>
      </c>
      <c r="K500" s="7">
        <f>IF(Table13[[#This Row],[Address Original]]&gt;0,Table13[[#This Row],[Address Original]]-40001,"")</f>
        <v>1310</v>
      </c>
      <c r="L500" s="1">
        <v>41311</v>
      </c>
      <c r="M500" s="1" t="s">
        <v>32</v>
      </c>
      <c r="O500" s="1"/>
      <c r="P500" s="5" t="s">
        <v>2403</v>
      </c>
      <c r="Q500" s="5"/>
      <c r="R500" s="5"/>
      <c r="S500" s="5"/>
      <c r="T500" s="5"/>
      <c r="U500" s="5"/>
      <c r="V500" s="5"/>
      <c r="W500" s="5"/>
      <c r="X500" s="5"/>
      <c r="Y500" s="5"/>
      <c r="Z500" s="5"/>
      <c r="AA500" s="5"/>
      <c r="AB500" s="7" t="s">
        <v>2585</v>
      </c>
      <c r="AC500" s="5" t="s">
        <v>1495</v>
      </c>
      <c r="AD500" s="1" t="s">
        <v>31</v>
      </c>
      <c r="AL500"/>
    </row>
    <row r="501" spans="1:38" ht="15" customHeight="1" x14ac:dyDescent="0.3">
      <c r="A501" s="1" t="s">
        <v>1496</v>
      </c>
      <c r="D501" s="1" t="s">
        <v>30</v>
      </c>
      <c r="F501" s="1">
        <v>1</v>
      </c>
      <c r="H50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1" s="1" t="str">
        <f>IF(ISBLANK(Table13[[#This Row],[Scale]]),
IF(Table13[[#This Row],[FIMS Scale]]="","",Table13[[#This Row],[FIMS Scale]]),
IF(Table13[[#This Row],[FIMS Scale]]="",1/Table13[[#This Row],[Scale]],Table13[[#This Row],[FIMS Scale]]/Table13[[#This Row],[Scale]]))</f>
        <v/>
      </c>
      <c r="K501" s="7">
        <f>IF(Table13[[#This Row],[Address Original]]&gt;0,Table13[[#This Row],[Address Original]]-40001,"")</f>
        <v>1311</v>
      </c>
      <c r="L501" s="1">
        <v>41312</v>
      </c>
      <c r="M501" s="1" t="s">
        <v>32</v>
      </c>
      <c r="O501" s="1"/>
      <c r="P501" s="5" t="s">
        <v>2404</v>
      </c>
      <c r="Q501" s="5"/>
      <c r="R501" s="5"/>
      <c r="S501" s="5"/>
      <c r="T501" s="5"/>
      <c r="U501" s="5"/>
      <c r="V501" s="5"/>
      <c r="W501" s="5"/>
      <c r="X501" s="5"/>
      <c r="Y501" s="5"/>
      <c r="Z501" s="5"/>
      <c r="AA501" s="5"/>
      <c r="AB501" s="7" t="s">
        <v>2585</v>
      </c>
      <c r="AC501" s="5" t="s">
        <v>1497</v>
      </c>
      <c r="AD501" s="1" t="s">
        <v>31</v>
      </c>
      <c r="AL501"/>
    </row>
    <row r="502" spans="1:38" ht="15" customHeight="1" x14ac:dyDescent="0.3">
      <c r="A502" s="1" t="s">
        <v>1498</v>
      </c>
      <c r="C502" s="1" t="s">
        <v>1463</v>
      </c>
      <c r="D502" s="1" t="s">
        <v>30</v>
      </c>
      <c r="F502" s="1">
        <v>1</v>
      </c>
      <c r="H50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2" s="1" t="str">
        <f>IF(ISBLANK(Table13[[#This Row],[Scale]]),
IF(Table13[[#This Row],[FIMS Scale]]="","",Table13[[#This Row],[FIMS Scale]]),
IF(Table13[[#This Row],[FIMS Scale]]="",1/Table13[[#This Row],[Scale]],Table13[[#This Row],[FIMS Scale]]/Table13[[#This Row],[Scale]]))</f>
        <v/>
      </c>
      <c r="K502" s="7">
        <f>IF(Table13[[#This Row],[Address Original]]&gt;0,Table13[[#This Row],[Address Original]]-40001,"")</f>
        <v>1312</v>
      </c>
      <c r="L502" s="1">
        <v>41313</v>
      </c>
      <c r="M502" s="1" t="s">
        <v>32</v>
      </c>
      <c r="O502" s="1"/>
      <c r="P502" s="5" t="s">
        <v>2405</v>
      </c>
      <c r="Q502" s="5"/>
      <c r="R502" s="5"/>
      <c r="S502" s="5"/>
      <c r="T502" s="5"/>
      <c r="U502" s="5"/>
      <c r="V502" s="5"/>
      <c r="W502" s="5"/>
      <c r="X502" s="5"/>
      <c r="Y502" s="5"/>
      <c r="Z502" s="5"/>
      <c r="AA502" s="5"/>
      <c r="AB502" s="7" t="s">
        <v>2585</v>
      </c>
      <c r="AC502" s="5" t="s">
        <v>1499</v>
      </c>
      <c r="AD502" s="1" t="s">
        <v>31</v>
      </c>
      <c r="AL502"/>
    </row>
    <row r="503" spans="1:38" ht="15" customHeight="1" x14ac:dyDescent="0.3">
      <c r="A503" s="1" t="s">
        <v>1500</v>
      </c>
      <c r="C503" s="1" t="s">
        <v>1464</v>
      </c>
      <c r="D503" s="1" t="s">
        <v>30</v>
      </c>
      <c r="F503" s="1">
        <v>1</v>
      </c>
      <c r="H50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3" s="1" t="str">
        <f>IF(ISBLANK(Table13[[#This Row],[Scale]]),
IF(Table13[[#This Row],[FIMS Scale]]="","",Table13[[#This Row],[FIMS Scale]]),
IF(Table13[[#This Row],[FIMS Scale]]="",1/Table13[[#This Row],[Scale]],Table13[[#This Row],[FIMS Scale]]/Table13[[#This Row],[Scale]]))</f>
        <v/>
      </c>
      <c r="K503" s="7">
        <f>IF(Table13[[#This Row],[Address Original]]&gt;0,Table13[[#This Row],[Address Original]]-40001,"")</f>
        <v>1313</v>
      </c>
      <c r="L503" s="1">
        <v>41314</v>
      </c>
      <c r="M503" s="1" t="s">
        <v>32</v>
      </c>
      <c r="O503" s="1"/>
      <c r="P503" s="5" t="s">
        <v>2406</v>
      </c>
      <c r="Q503" s="5"/>
      <c r="R503" s="5"/>
      <c r="S503" s="5"/>
      <c r="T503" s="5"/>
      <c r="U503" s="5"/>
      <c r="V503" s="5"/>
      <c r="W503" s="5"/>
      <c r="X503" s="5"/>
      <c r="Y503" s="5"/>
      <c r="Z503" s="5"/>
      <c r="AA503" s="5"/>
      <c r="AB503" s="7" t="s">
        <v>2585</v>
      </c>
      <c r="AC503" s="5" t="s">
        <v>1501</v>
      </c>
      <c r="AD503" s="1" t="s">
        <v>31</v>
      </c>
      <c r="AL503"/>
    </row>
    <row r="504" spans="1:38" ht="15" customHeight="1" x14ac:dyDescent="0.3">
      <c r="A504" s="1" t="s">
        <v>1502</v>
      </c>
      <c r="D504" s="1" t="s">
        <v>30</v>
      </c>
      <c r="F504" s="1">
        <v>1</v>
      </c>
      <c r="H50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4" s="1" t="str">
        <f>IF(ISBLANK(Table13[[#This Row],[Scale]]),
IF(Table13[[#This Row],[FIMS Scale]]="","",Table13[[#This Row],[FIMS Scale]]),
IF(Table13[[#This Row],[FIMS Scale]]="",1/Table13[[#This Row],[Scale]],Table13[[#This Row],[FIMS Scale]]/Table13[[#This Row],[Scale]]))</f>
        <v/>
      </c>
      <c r="K504" s="7">
        <f>IF(Table13[[#This Row],[Address Original]]&gt;0,Table13[[#This Row],[Address Original]]-40001,"")</f>
        <v>1314</v>
      </c>
      <c r="L504" s="1">
        <v>41315</v>
      </c>
      <c r="M504" s="1" t="s">
        <v>32</v>
      </c>
      <c r="O504" s="1"/>
      <c r="P504" s="5" t="s">
        <v>2407</v>
      </c>
      <c r="Q504" s="5"/>
      <c r="R504" s="5"/>
      <c r="S504" s="5"/>
      <c r="T504" s="5"/>
      <c r="U504" s="5"/>
      <c r="V504" s="5"/>
      <c r="W504" s="5"/>
      <c r="X504" s="5"/>
      <c r="Y504" s="5"/>
      <c r="Z504" s="5"/>
      <c r="AA504" s="5"/>
      <c r="AB504" s="7" t="s">
        <v>2585</v>
      </c>
      <c r="AC504" s="5" t="s">
        <v>1503</v>
      </c>
      <c r="AD504" s="1" t="s">
        <v>31</v>
      </c>
      <c r="AL504"/>
    </row>
    <row r="505" spans="1:38" ht="15" customHeight="1" x14ac:dyDescent="0.3">
      <c r="A505" s="1" t="s">
        <v>1504</v>
      </c>
      <c r="C505" s="1" t="s">
        <v>1465</v>
      </c>
      <c r="D505" s="1" t="s">
        <v>30</v>
      </c>
      <c r="F505" s="1">
        <v>1</v>
      </c>
      <c r="H50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5" s="1" t="str">
        <f>IF(ISBLANK(Table13[[#This Row],[Scale]]),
IF(Table13[[#This Row],[FIMS Scale]]="","",Table13[[#This Row],[FIMS Scale]]),
IF(Table13[[#This Row],[FIMS Scale]]="",1/Table13[[#This Row],[Scale]],Table13[[#This Row],[FIMS Scale]]/Table13[[#This Row],[Scale]]))</f>
        <v/>
      </c>
      <c r="K505" s="7">
        <f>IF(Table13[[#This Row],[Address Original]]&gt;0,Table13[[#This Row],[Address Original]]-40001,"")</f>
        <v>1315</v>
      </c>
      <c r="L505" s="1">
        <v>41316</v>
      </c>
      <c r="M505" s="1" t="s">
        <v>32</v>
      </c>
      <c r="O505" s="1"/>
      <c r="P505" s="5" t="s">
        <v>2408</v>
      </c>
      <c r="Q505" s="5"/>
      <c r="R505" s="5"/>
      <c r="S505" s="5"/>
      <c r="T505" s="5"/>
      <c r="U505" s="5"/>
      <c r="V505" s="5"/>
      <c r="W505" s="5"/>
      <c r="X505" s="5"/>
      <c r="Y505" s="5"/>
      <c r="Z505" s="5"/>
      <c r="AA505" s="5"/>
      <c r="AB505" s="7" t="s">
        <v>2585</v>
      </c>
      <c r="AC505" s="5" t="s">
        <v>1505</v>
      </c>
      <c r="AD505" s="1" t="s">
        <v>31</v>
      </c>
      <c r="AL505"/>
    </row>
    <row r="506" spans="1:38" ht="15" customHeight="1" x14ac:dyDescent="0.3">
      <c r="A506" s="1" t="s">
        <v>1506</v>
      </c>
      <c r="C506" s="1" t="s">
        <v>1466</v>
      </c>
      <c r="D506" s="1" t="s">
        <v>30</v>
      </c>
      <c r="F506" s="1">
        <v>1</v>
      </c>
      <c r="H50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6" s="1" t="str">
        <f>IF(ISBLANK(Table13[[#This Row],[Scale]]),
IF(Table13[[#This Row],[FIMS Scale]]="","",Table13[[#This Row],[FIMS Scale]]),
IF(Table13[[#This Row],[FIMS Scale]]="",1/Table13[[#This Row],[Scale]],Table13[[#This Row],[FIMS Scale]]/Table13[[#This Row],[Scale]]))</f>
        <v/>
      </c>
      <c r="K506" s="7">
        <f>IF(Table13[[#This Row],[Address Original]]&gt;0,Table13[[#This Row],[Address Original]]-40001,"")</f>
        <v>1316</v>
      </c>
      <c r="L506" s="1">
        <v>41317</v>
      </c>
      <c r="M506" s="1" t="s">
        <v>32</v>
      </c>
      <c r="O506" s="1"/>
      <c r="P506" s="5" t="s">
        <v>2409</v>
      </c>
      <c r="Q506" s="5"/>
      <c r="R506" s="5"/>
      <c r="S506" s="5"/>
      <c r="T506" s="5"/>
      <c r="U506" s="5"/>
      <c r="V506" s="5"/>
      <c r="W506" s="5"/>
      <c r="X506" s="5"/>
      <c r="Y506" s="5"/>
      <c r="Z506" s="5"/>
      <c r="AA506" s="5"/>
      <c r="AB506" s="7" t="s">
        <v>2585</v>
      </c>
      <c r="AC506" s="5" t="s">
        <v>1507</v>
      </c>
      <c r="AD506" s="1" t="s">
        <v>31</v>
      </c>
      <c r="AL506"/>
    </row>
    <row r="507" spans="1:38" ht="15" customHeight="1" x14ac:dyDescent="0.3">
      <c r="A507" s="1" t="s">
        <v>1508</v>
      </c>
      <c r="D507" s="1" t="s">
        <v>30</v>
      </c>
      <c r="F507" s="1">
        <v>1</v>
      </c>
      <c r="H50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7" s="1" t="str">
        <f>IF(ISBLANK(Table13[[#This Row],[Scale]]),
IF(Table13[[#This Row],[FIMS Scale]]="","",Table13[[#This Row],[FIMS Scale]]),
IF(Table13[[#This Row],[FIMS Scale]]="",1/Table13[[#This Row],[Scale]],Table13[[#This Row],[FIMS Scale]]/Table13[[#This Row],[Scale]]))</f>
        <v/>
      </c>
      <c r="K507" s="7">
        <f>IF(Table13[[#This Row],[Address Original]]&gt;0,Table13[[#This Row],[Address Original]]-40001,"")</f>
        <v>1317</v>
      </c>
      <c r="L507" s="1">
        <v>41318</v>
      </c>
      <c r="M507" s="1" t="s">
        <v>32</v>
      </c>
      <c r="O507" s="1"/>
      <c r="P507" s="5" t="s">
        <v>2410</v>
      </c>
      <c r="Q507" s="5"/>
      <c r="R507" s="5"/>
      <c r="S507" s="5"/>
      <c r="T507" s="5"/>
      <c r="U507" s="5"/>
      <c r="V507" s="5"/>
      <c r="W507" s="5"/>
      <c r="X507" s="5"/>
      <c r="Y507" s="5"/>
      <c r="Z507" s="5"/>
      <c r="AA507" s="5"/>
      <c r="AB507" s="7" t="s">
        <v>2585</v>
      </c>
      <c r="AC507" s="5" t="s">
        <v>1509</v>
      </c>
      <c r="AD507" s="1" t="s">
        <v>31</v>
      </c>
      <c r="AL507"/>
    </row>
    <row r="508" spans="1:38" ht="15" customHeight="1" x14ac:dyDescent="0.3">
      <c r="A508" s="1" t="s">
        <v>1510</v>
      </c>
      <c r="C508" s="1" t="s">
        <v>1467</v>
      </c>
      <c r="D508" s="1" t="s">
        <v>30</v>
      </c>
      <c r="F508" s="1">
        <v>1</v>
      </c>
      <c r="H50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8" s="1" t="str">
        <f>IF(ISBLANK(Table13[[#This Row],[Scale]]),
IF(Table13[[#This Row],[FIMS Scale]]="","",Table13[[#This Row],[FIMS Scale]]),
IF(Table13[[#This Row],[FIMS Scale]]="",1/Table13[[#This Row],[Scale]],Table13[[#This Row],[FIMS Scale]]/Table13[[#This Row],[Scale]]))</f>
        <v/>
      </c>
      <c r="K508" s="7">
        <f>IF(Table13[[#This Row],[Address Original]]&gt;0,Table13[[#This Row],[Address Original]]-40001,"")</f>
        <v>1318</v>
      </c>
      <c r="L508" s="1">
        <v>41319</v>
      </c>
      <c r="M508" s="1" t="s">
        <v>32</v>
      </c>
      <c r="O508" s="1"/>
      <c r="P508" s="5" t="s">
        <v>2411</v>
      </c>
      <c r="Q508" s="5"/>
      <c r="R508" s="5"/>
      <c r="S508" s="5"/>
      <c r="T508" s="5"/>
      <c r="U508" s="5"/>
      <c r="V508" s="5"/>
      <c r="W508" s="5"/>
      <c r="X508" s="5"/>
      <c r="Y508" s="5"/>
      <c r="Z508" s="5"/>
      <c r="AA508" s="5"/>
      <c r="AB508" s="7" t="s">
        <v>2585</v>
      </c>
      <c r="AC508" s="5" t="s">
        <v>1511</v>
      </c>
      <c r="AD508" s="1" t="s">
        <v>31</v>
      </c>
      <c r="AL508"/>
    </row>
    <row r="509" spans="1:38" ht="15" customHeight="1" x14ac:dyDescent="0.3">
      <c r="A509" s="1" t="s">
        <v>1512</v>
      </c>
      <c r="C509" s="1" t="s">
        <v>1468</v>
      </c>
      <c r="D509" s="1" t="s">
        <v>30</v>
      </c>
      <c r="F509" s="1">
        <v>1</v>
      </c>
      <c r="H50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09" s="1" t="str">
        <f>IF(ISBLANK(Table13[[#This Row],[Scale]]),
IF(Table13[[#This Row],[FIMS Scale]]="","",Table13[[#This Row],[FIMS Scale]]),
IF(Table13[[#This Row],[FIMS Scale]]="",1/Table13[[#This Row],[Scale]],Table13[[#This Row],[FIMS Scale]]/Table13[[#This Row],[Scale]]))</f>
        <v/>
      </c>
      <c r="K509" s="7">
        <f>IF(Table13[[#This Row],[Address Original]]&gt;0,Table13[[#This Row],[Address Original]]-40001,"")</f>
        <v>1319</v>
      </c>
      <c r="L509" s="1">
        <v>41320</v>
      </c>
      <c r="M509" s="1" t="s">
        <v>32</v>
      </c>
      <c r="O509" s="1"/>
      <c r="P509" s="5" t="s">
        <v>2412</v>
      </c>
      <c r="Q509" s="5"/>
      <c r="R509" s="5"/>
      <c r="S509" s="5"/>
      <c r="T509" s="5"/>
      <c r="U509" s="5"/>
      <c r="V509" s="5"/>
      <c r="W509" s="5"/>
      <c r="X509" s="5"/>
      <c r="Y509" s="5"/>
      <c r="Z509" s="5"/>
      <c r="AA509" s="5"/>
      <c r="AB509" s="7" t="s">
        <v>2585</v>
      </c>
      <c r="AC509" s="5" t="s">
        <v>1513</v>
      </c>
      <c r="AD509" s="1" t="s">
        <v>31</v>
      </c>
      <c r="AL509"/>
    </row>
    <row r="510" spans="1:38" ht="15" customHeight="1" x14ac:dyDescent="0.3">
      <c r="A510" s="1" t="s">
        <v>1514</v>
      </c>
      <c r="D510" s="1" t="s">
        <v>30</v>
      </c>
      <c r="F510" s="1">
        <v>1</v>
      </c>
      <c r="H51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10" s="1" t="str">
        <f>IF(ISBLANK(Table13[[#This Row],[Scale]]),
IF(Table13[[#This Row],[FIMS Scale]]="","",Table13[[#This Row],[FIMS Scale]]),
IF(Table13[[#This Row],[FIMS Scale]]="",1/Table13[[#This Row],[Scale]],Table13[[#This Row],[FIMS Scale]]/Table13[[#This Row],[Scale]]))</f>
        <v/>
      </c>
      <c r="K510" s="7">
        <f>IF(Table13[[#This Row],[Address Original]]&gt;0,Table13[[#This Row],[Address Original]]-40001,"")</f>
        <v>1320</v>
      </c>
      <c r="L510" s="1">
        <v>41321</v>
      </c>
      <c r="M510" s="1" t="s">
        <v>32</v>
      </c>
      <c r="O510" s="1"/>
      <c r="P510" s="5" t="s">
        <v>2413</v>
      </c>
      <c r="Q510" s="5"/>
      <c r="R510" s="5"/>
      <c r="S510" s="5"/>
      <c r="T510" s="5"/>
      <c r="U510" s="5"/>
      <c r="V510" s="5"/>
      <c r="W510" s="5"/>
      <c r="X510" s="5"/>
      <c r="Y510" s="5"/>
      <c r="Z510" s="5"/>
      <c r="AA510" s="5"/>
      <c r="AB510" s="7" t="s">
        <v>2585</v>
      </c>
      <c r="AC510" s="5" t="s">
        <v>1515</v>
      </c>
      <c r="AD510" s="1" t="s">
        <v>31</v>
      </c>
      <c r="AL510"/>
    </row>
    <row r="511" spans="1:38" ht="15" customHeight="1" x14ac:dyDescent="0.3">
      <c r="A511" s="1" t="s">
        <v>1516</v>
      </c>
      <c r="C511" s="1" t="s">
        <v>1469</v>
      </c>
      <c r="D511" s="1" t="s">
        <v>30</v>
      </c>
      <c r="F511" s="1">
        <v>1</v>
      </c>
      <c r="H51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11" s="1" t="str">
        <f>IF(ISBLANK(Table13[[#This Row],[Scale]]),
IF(Table13[[#This Row],[FIMS Scale]]="","",Table13[[#This Row],[FIMS Scale]]),
IF(Table13[[#This Row],[FIMS Scale]]="",1/Table13[[#This Row],[Scale]],Table13[[#This Row],[FIMS Scale]]/Table13[[#This Row],[Scale]]))</f>
        <v/>
      </c>
      <c r="K511" s="7">
        <f>IF(Table13[[#This Row],[Address Original]]&gt;0,Table13[[#This Row],[Address Original]]-40001,"")</f>
        <v>1321</v>
      </c>
      <c r="L511" s="1">
        <v>41322</v>
      </c>
      <c r="M511" s="1" t="s">
        <v>32</v>
      </c>
      <c r="O511" s="1"/>
      <c r="P511" s="5" t="s">
        <v>2414</v>
      </c>
      <c r="Q511" s="5"/>
      <c r="R511" s="5"/>
      <c r="S511" s="5"/>
      <c r="T511" s="5"/>
      <c r="U511" s="5"/>
      <c r="V511" s="5"/>
      <c r="W511" s="5"/>
      <c r="X511" s="5"/>
      <c r="Y511" s="5"/>
      <c r="Z511" s="5"/>
      <c r="AA511" s="5"/>
      <c r="AB511" s="7" t="s">
        <v>2585</v>
      </c>
      <c r="AC511" s="5" t="s">
        <v>1517</v>
      </c>
      <c r="AD511" s="1" t="s">
        <v>31</v>
      </c>
      <c r="AL511"/>
    </row>
    <row r="512" spans="1:38" ht="15" customHeight="1" x14ac:dyDescent="0.3">
      <c r="A512" s="1" t="s">
        <v>1518</v>
      </c>
      <c r="C512" s="1" t="s">
        <v>1470</v>
      </c>
      <c r="D512" s="1" t="s">
        <v>30</v>
      </c>
      <c r="F512" s="1">
        <v>1</v>
      </c>
      <c r="H51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12" s="1" t="str">
        <f>IF(ISBLANK(Table13[[#This Row],[Scale]]),
IF(Table13[[#This Row],[FIMS Scale]]="","",Table13[[#This Row],[FIMS Scale]]),
IF(Table13[[#This Row],[FIMS Scale]]="",1/Table13[[#This Row],[Scale]],Table13[[#This Row],[FIMS Scale]]/Table13[[#This Row],[Scale]]))</f>
        <v/>
      </c>
      <c r="K512" s="7">
        <f>IF(Table13[[#This Row],[Address Original]]&gt;0,Table13[[#This Row],[Address Original]]-40001,"")</f>
        <v>1322</v>
      </c>
      <c r="L512" s="1">
        <v>41323</v>
      </c>
      <c r="M512" s="1" t="s">
        <v>32</v>
      </c>
      <c r="O512" s="1"/>
      <c r="P512" s="5" t="s">
        <v>2415</v>
      </c>
      <c r="Q512" s="5"/>
      <c r="R512" s="5"/>
      <c r="S512" s="5"/>
      <c r="T512" s="5"/>
      <c r="U512" s="5"/>
      <c r="V512" s="5"/>
      <c r="W512" s="5"/>
      <c r="X512" s="5"/>
      <c r="Y512" s="5"/>
      <c r="Z512" s="5"/>
      <c r="AA512" s="5"/>
      <c r="AB512" s="7" t="s">
        <v>2585</v>
      </c>
      <c r="AC512" s="5" t="s">
        <v>1519</v>
      </c>
      <c r="AD512" s="1" t="s">
        <v>31</v>
      </c>
      <c r="AL512"/>
    </row>
    <row r="513" spans="1:38" ht="15" customHeight="1" x14ac:dyDescent="0.3">
      <c r="A513" s="1" t="s">
        <v>1520</v>
      </c>
      <c r="D513" s="1" t="s">
        <v>30</v>
      </c>
      <c r="F513" s="1">
        <v>1</v>
      </c>
      <c r="H51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13" s="1" t="str">
        <f>IF(ISBLANK(Table13[[#This Row],[Scale]]),
IF(Table13[[#This Row],[FIMS Scale]]="","",Table13[[#This Row],[FIMS Scale]]),
IF(Table13[[#This Row],[FIMS Scale]]="",1/Table13[[#This Row],[Scale]],Table13[[#This Row],[FIMS Scale]]/Table13[[#This Row],[Scale]]))</f>
        <v/>
      </c>
      <c r="K513" s="7">
        <f>IF(Table13[[#This Row],[Address Original]]&gt;0,Table13[[#This Row],[Address Original]]-40001,"")</f>
        <v>1323</v>
      </c>
      <c r="L513" s="1">
        <v>41324</v>
      </c>
      <c r="M513" s="1" t="s">
        <v>32</v>
      </c>
      <c r="O513" s="1"/>
      <c r="P513" s="5" t="s">
        <v>2416</v>
      </c>
      <c r="Q513" s="5"/>
      <c r="R513" s="5"/>
      <c r="S513" s="5"/>
      <c r="T513" s="5"/>
      <c r="U513" s="5"/>
      <c r="V513" s="5"/>
      <c r="W513" s="5"/>
      <c r="X513" s="5"/>
      <c r="Y513" s="5"/>
      <c r="Z513" s="5"/>
      <c r="AA513" s="5"/>
      <c r="AB513" s="7" t="s">
        <v>2585</v>
      </c>
      <c r="AC513" s="5" t="s">
        <v>1521</v>
      </c>
      <c r="AD513" s="1" t="s">
        <v>31</v>
      </c>
      <c r="AL513"/>
    </row>
    <row r="514" spans="1:38" ht="15" customHeight="1" x14ac:dyDescent="0.3">
      <c r="A514" s="1" t="s">
        <v>1522</v>
      </c>
      <c r="C514" s="1" t="s">
        <v>1471</v>
      </c>
      <c r="D514" s="1" t="s">
        <v>30</v>
      </c>
      <c r="F514" s="1">
        <v>1</v>
      </c>
      <c r="H51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14" s="1" t="str">
        <f>IF(ISBLANK(Table13[[#This Row],[Scale]]),
IF(Table13[[#This Row],[FIMS Scale]]="","",Table13[[#This Row],[FIMS Scale]]),
IF(Table13[[#This Row],[FIMS Scale]]="",1/Table13[[#This Row],[Scale]],Table13[[#This Row],[FIMS Scale]]/Table13[[#This Row],[Scale]]))</f>
        <v/>
      </c>
      <c r="K514" s="7">
        <f>IF(Table13[[#This Row],[Address Original]]&gt;0,Table13[[#This Row],[Address Original]]-40001,"")</f>
        <v>1324</v>
      </c>
      <c r="L514" s="1">
        <v>41325</v>
      </c>
      <c r="M514" s="1" t="s">
        <v>32</v>
      </c>
      <c r="O514" s="1"/>
      <c r="P514" s="5" t="s">
        <v>2417</v>
      </c>
      <c r="Q514" s="5"/>
      <c r="R514" s="5"/>
      <c r="S514" s="5"/>
      <c r="T514" s="5"/>
      <c r="U514" s="5"/>
      <c r="V514" s="5"/>
      <c r="W514" s="5"/>
      <c r="X514" s="5"/>
      <c r="Y514" s="5"/>
      <c r="Z514" s="5"/>
      <c r="AA514" s="5"/>
      <c r="AB514" s="7" t="s">
        <v>2585</v>
      </c>
      <c r="AC514" s="5" t="s">
        <v>1523</v>
      </c>
      <c r="AD514" s="1" t="s">
        <v>31</v>
      </c>
      <c r="AL514"/>
    </row>
    <row r="515" spans="1:38" ht="15" customHeight="1" x14ac:dyDescent="0.3">
      <c r="A515" s="1" t="s">
        <v>1524</v>
      </c>
      <c r="C515" s="1" t="s">
        <v>1472</v>
      </c>
      <c r="D515" s="1" t="s">
        <v>30</v>
      </c>
      <c r="F515" s="1">
        <v>1</v>
      </c>
      <c r="H51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15" s="1" t="str">
        <f>IF(ISBLANK(Table13[[#This Row],[Scale]]),
IF(Table13[[#This Row],[FIMS Scale]]="","",Table13[[#This Row],[FIMS Scale]]),
IF(Table13[[#This Row],[FIMS Scale]]="",1/Table13[[#This Row],[Scale]],Table13[[#This Row],[FIMS Scale]]/Table13[[#This Row],[Scale]]))</f>
        <v/>
      </c>
      <c r="K515" s="7">
        <f>IF(Table13[[#This Row],[Address Original]]&gt;0,Table13[[#This Row],[Address Original]]-40001,"")</f>
        <v>1325</v>
      </c>
      <c r="L515" s="1">
        <v>41326</v>
      </c>
      <c r="M515" s="1" t="s">
        <v>32</v>
      </c>
      <c r="O515" s="1"/>
      <c r="P515" s="5" t="s">
        <v>2418</v>
      </c>
      <c r="Q515" s="5"/>
      <c r="R515" s="5"/>
      <c r="S515" s="5"/>
      <c r="T515" s="5"/>
      <c r="U515" s="5"/>
      <c r="V515" s="5"/>
      <c r="W515" s="5"/>
      <c r="X515" s="5"/>
      <c r="Y515" s="5"/>
      <c r="Z515" s="5"/>
      <c r="AA515" s="5"/>
      <c r="AB515" s="7" t="s">
        <v>2585</v>
      </c>
      <c r="AC515" s="5" t="s">
        <v>1525</v>
      </c>
      <c r="AD515" s="1" t="s">
        <v>31</v>
      </c>
      <c r="AL515"/>
    </row>
    <row r="516" spans="1:38" ht="15" customHeight="1" x14ac:dyDescent="0.3">
      <c r="A516" s="1" t="s">
        <v>1526</v>
      </c>
      <c r="D516" s="1" t="s">
        <v>30</v>
      </c>
      <c r="F516" s="1">
        <v>1</v>
      </c>
      <c r="H51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16" s="1" t="str">
        <f>IF(ISBLANK(Table13[[#This Row],[Scale]]),
IF(Table13[[#This Row],[FIMS Scale]]="","",Table13[[#This Row],[FIMS Scale]]),
IF(Table13[[#This Row],[FIMS Scale]]="",1/Table13[[#This Row],[Scale]],Table13[[#This Row],[FIMS Scale]]/Table13[[#This Row],[Scale]]))</f>
        <v/>
      </c>
      <c r="K516" s="7">
        <f>IF(Table13[[#This Row],[Address Original]]&gt;0,Table13[[#This Row],[Address Original]]-40001,"")</f>
        <v>1326</v>
      </c>
      <c r="L516" s="1">
        <v>41327</v>
      </c>
      <c r="M516" s="1" t="s">
        <v>32</v>
      </c>
      <c r="O516" s="1"/>
      <c r="P516" s="5" t="s">
        <v>2419</v>
      </c>
      <c r="Q516" s="5"/>
      <c r="R516" s="5"/>
      <c r="S516" s="5"/>
      <c r="T516" s="5"/>
      <c r="U516" s="5"/>
      <c r="V516" s="5"/>
      <c r="W516" s="5"/>
      <c r="X516" s="5"/>
      <c r="Y516" s="5"/>
      <c r="Z516" s="5"/>
      <c r="AA516" s="5"/>
      <c r="AB516" s="7" t="s">
        <v>2585</v>
      </c>
      <c r="AC516" s="5" t="s">
        <v>1527</v>
      </c>
      <c r="AD516" s="1" t="s">
        <v>31</v>
      </c>
      <c r="AL516"/>
    </row>
    <row r="517" spans="1:38" ht="15" customHeight="1" x14ac:dyDescent="0.3">
      <c r="A517" s="1" t="s">
        <v>1528</v>
      </c>
      <c r="C517" s="1" t="s">
        <v>1473</v>
      </c>
      <c r="D517" s="1" t="s">
        <v>30</v>
      </c>
      <c r="F517" s="1">
        <v>1</v>
      </c>
      <c r="H51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17" s="1" t="str">
        <f>IF(ISBLANK(Table13[[#This Row],[Scale]]),
IF(Table13[[#This Row],[FIMS Scale]]="","",Table13[[#This Row],[FIMS Scale]]),
IF(Table13[[#This Row],[FIMS Scale]]="",1/Table13[[#This Row],[Scale]],Table13[[#This Row],[FIMS Scale]]/Table13[[#This Row],[Scale]]))</f>
        <v/>
      </c>
      <c r="K517" s="7">
        <f>IF(Table13[[#This Row],[Address Original]]&gt;0,Table13[[#This Row],[Address Original]]-40001,"")</f>
        <v>1327</v>
      </c>
      <c r="L517" s="1">
        <v>41328</v>
      </c>
      <c r="M517" s="1" t="s">
        <v>32</v>
      </c>
      <c r="O517" s="1"/>
      <c r="P517" s="5" t="s">
        <v>2420</v>
      </c>
      <c r="Q517" s="5"/>
      <c r="R517" s="5"/>
      <c r="S517" s="5"/>
      <c r="T517" s="5"/>
      <c r="U517" s="5"/>
      <c r="V517" s="5"/>
      <c r="W517" s="5"/>
      <c r="X517" s="5"/>
      <c r="Y517" s="5"/>
      <c r="Z517" s="5"/>
      <c r="AA517" s="5"/>
      <c r="AB517" s="7" t="s">
        <v>2585</v>
      </c>
      <c r="AC517" s="5" t="s">
        <v>1529</v>
      </c>
      <c r="AD517" s="1" t="s">
        <v>31</v>
      </c>
      <c r="AL517"/>
    </row>
    <row r="518" spans="1:38" s="7" customFormat="1" ht="15" customHeight="1" x14ac:dyDescent="0.3">
      <c r="A518" s="1" t="s">
        <v>1530</v>
      </c>
      <c r="B518" s="1"/>
      <c r="C518" s="1" t="s">
        <v>1474</v>
      </c>
      <c r="D518" s="1" t="s">
        <v>30</v>
      </c>
      <c r="E518" s="1"/>
      <c r="F518" s="1">
        <v>1</v>
      </c>
      <c r="G518" s="1"/>
      <c r="H51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18" s="1"/>
      <c r="J518" s="1" t="str">
        <f>IF(ISBLANK(Table13[[#This Row],[Scale]]),
IF(Table13[[#This Row],[FIMS Scale]]="","",Table13[[#This Row],[FIMS Scale]]),
IF(Table13[[#This Row],[FIMS Scale]]="",1/Table13[[#This Row],[Scale]],Table13[[#This Row],[FIMS Scale]]/Table13[[#This Row],[Scale]]))</f>
        <v/>
      </c>
      <c r="K518" s="7">
        <f>IF(Table13[[#This Row],[Address Original]]&gt;0,Table13[[#This Row],[Address Original]]-40001,"")</f>
        <v>1328</v>
      </c>
      <c r="L518" s="1">
        <v>41329</v>
      </c>
      <c r="M518" s="1" t="s">
        <v>32</v>
      </c>
      <c r="N518" s="1"/>
      <c r="O518" s="1"/>
      <c r="P518" s="5" t="s">
        <v>2421</v>
      </c>
      <c r="Q518" s="5"/>
      <c r="R518" s="5"/>
      <c r="S518" s="5"/>
      <c r="T518" s="5"/>
      <c r="U518" s="5"/>
      <c r="V518" s="5"/>
      <c r="W518" s="5"/>
      <c r="X518" s="5"/>
      <c r="Y518" s="5"/>
      <c r="Z518" s="5"/>
      <c r="AA518" s="5"/>
      <c r="AB518" s="7" t="s">
        <v>2585</v>
      </c>
      <c r="AC518" s="5" t="s">
        <v>1531</v>
      </c>
      <c r="AD518" s="1" t="s">
        <v>31</v>
      </c>
      <c r="AE518" s="1"/>
      <c r="AF518" s="1"/>
      <c r="AG518" s="1"/>
      <c r="AH518" s="1"/>
      <c r="AI518" s="1"/>
      <c r="AJ518" s="1"/>
      <c r="AK518"/>
      <c r="AL518"/>
    </row>
    <row r="519" spans="1:38" customFormat="1" ht="14.4" customHeight="1" x14ac:dyDescent="0.3">
      <c r="A519" s="1" t="s">
        <v>1532</v>
      </c>
      <c r="B519" s="1"/>
      <c r="C519" s="1"/>
      <c r="D519" s="1" t="s">
        <v>30</v>
      </c>
      <c r="E519" s="1"/>
      <c r="F519" s="1">
        <v>1</v>
      </c>
      <c r="G519" s="1"/>
      <c r="H51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19" s="1"/>
      <c r="J519" s="1" t="str">
        <f>IF(ISBLANK(Table13[[#This Row],[Scale]]),
IF(Table13[[#This Row],[FIMS Scale]]="","",Table13[[#This Row],[FIMS Scale]]),
IF(Table13[[#This Row],[FIMS Scale]]="",1/Table13[[#This Row],[Scale]],Table13[[#This Row],[FIMS Scale]]/Table13[[#This Row],[Scale]]))</f>
        <v/>
      </c>
      <c r="K519" s="7">
        <f>IF(Table13[[#This Row],[Address Original]]&gt;0,Table13[[#This Row],[Address Original]]-40001,"")</f>
        <v>1329</v>
      </c>
      <c r="L519" s="1">
        <v>41330</v>
      </c>
      <c r="M519" s="1" t="s">
        <v>32</v>
      </c>
      <c r="N519" s="1"/>
      <c r="O519" s="1"/>
      <c r="P519" s="5" t="s">
        <v>2422</v>
      </c>
      <c r="Q519" s="5"/>
      <c r="R519" s="5"/>
      <c r="S519" s="5"/>
      <c r="T519" s="5"/>
      <c r="U519" s="5"/>
      <c r="V519" s="5"/>
      <c r="W519" s="5"/>
      <c r="X519" s="5"/>
      <c r="Y519" s="5"/>
      <c r="Z519" s="5"/>
      <c r="AA519" s="5"/>
      <c r="AB519" s="7" t="s">
        <v>2585</v>
      </c>
      <c r="AC519" s="5" t="s">
        <v>1533</v>
      </c>
      <c r="AD519" s="1" t="s">
        <v>31</v>
      </c>
      <c r="AE519" s="1"/>
      <c r="AF519" s="1"/>
      <c r="AG519" s="1"/>
      <c r="AH519" s="1"/>
      <c r="AI519" s="1"/>
      <c r="AJ519" s="1"/>
    </row>
    <row r="520" spans="1:38" ht="15" customHeight="1" thickBot="1" x14ac:dyDescent="0.4">
      <c r="A520" s="17" t="s">
        <v>1936</v>
      </c>
      <c r="B520" s="17"/>
      <c r="C520" s="17"/>
      <c r="D520" s="17"/>
      <c r="E520" s="17"/>
      <c r="F520" s="17"/>
      <c r="G520" s="17"/>
      <c r="H520"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520" s="18"/>
      <c r="J520" s="17" t="str">
        <f>IF(ISBLANK(Table13[[#This Row],[Scale]]),
IF(Table13[[#This Row],[FIMS Scale]]="","",Table13[[#This Row],[FIMS Scale]]),
IF(Table13[[#This Row],[FIMS Scale]]="",1/Table13[[#This Row],[Scale]],Table13[[#This Row],[FIMS Scale]]/Table13[[#This Row],[Scale]]))</f>
        <v/>
      </c>
      <c r="K520" s="17" t="str">
        <f>IF(Table13[[#This Row],[Address Original]]&gt;0,Table13[[#This Row],[Address Original]]-40001,"")</f>
        <v/>
      </c>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c r="AL520"/>
    </row>
    <row r="521" spans="1:38" ht="15" customHeight="1" thickTop="1" x14ac:dyDescent="0.3">
      <c r="A521" s="1" t="s">
        <v>1534</v>
      </c>
      <c r="C521" s="1" t="s">
        <v>1593</v>
      </c>
      <c r="D521" s="1" t="s">
        <v>30</v>
      </c>
      <c r="F521" s="1">
        <v>1</v>
      </c>
      <c r="H52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1" s="1" t="str">
        <f>IF(ISBLANK(Table13[[#This Row],[Scale]]),
IF(Table13[[#This Row],[FIMS Scale]]="","",Table13[[#This Row],[FIMS Scale]]),
IF(Table13[[#This Row],[FIMS Scale]]="",1/Table13[[#This Row],[Scale]],Table13[[#This Row],[FIMS Scale]]/Table13[[#This Row],[Scale]]))</f>
        <v/>
      </c>
      <c r="K521" s="7">
        <f>IF(Table13[[#This Row],[Address Original]]&gt;0,Table13[[#This Row],[Address Original]]-40001,"")</f>
        <v>1350</v>
      </c>
      <c r="L521" s="1">
        <v>41351</v>
      </c>
      <c r="M521" s="1" t="s">
        <v>32</v>
      </c>
      <c r="O521" s="1"/>
      <c r="P521" s="5" t="s">
        <v>1937</v>
      </c>
      <c r="Q521" s="5"/>
      <c r="R521" s="5"/>
      <c r="S521" s="5"/>
      <c r="T521" s="5"/>
      <c r="U521" s="5"/>
      <c r="V521" s="5"/>
      <c r="W521" s="5"/>
      <c r="X521" s="5"/>
      <c r="Y521" s="5"/>
      <c r="Z521" s="5"/>
      <c r="AA521" s="5"/>
      <c r="AB521" s="7" t="s">
        <v>2585</v>
      </c>
      <c r="AC521" s="5" t="s">
        <v>1535</v>
      </c>
      <c r="AD521" s="1" t="s">
        <v>31</v>
      </c>
      <c r="AE521" s="1" t="s">
        <v>1024</v>
      </c>
      <c r="AL521"/>
    </row>
    <row r="522" spans="1:38" ht="15" customHeight="1" x14ac:dyDescent="0.3">
      <c r="A522" s="1" t="s">
        <v>1536</v>
      </c>
      <c r="C522" s="1" t="s">
        <v>1594</v>
      </c>
      <c r="D522" s="1" t="s">
        <v>30</v>
      </c>
      <c r="F522" s="1">
        <v>1</v>
      </c>
      <c r="H52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2" s="1" t="str">
        <f>IF(ISBLANK(Table13[[#This Row],[Scale]]),
IF(Table13[[#This Row],[FIMS Scale]]="","",Table13[[#This Row],[FIMS Scale]]),
IF(Table13[[#This Row],[FIMS Scale]]="",1/Table13[[#This Row],[Scale]],Table13[[#This Row],[FIMS Scale]]/Table13[[#This Row],[Scale]]))</f>
        <v/>
      </c>
      <c r="K522" s="7">
        <f>IF(Table13[[#This Row],[Address Original]]&gt;0,Table13[[#This Row],[Address Original]]-40001,"")</f>
        <v>1351</v>
      </c>
      <c r="L522" s="1">
        <v>41352</v>
      </c>
      <c r="M522" s="1" t="s">
        <v>32</v>
      </c>
      <c r="O522" s="1"/>
      <c r="P522" s="5" t="s">
        <v>2423</v>
      </c>
      <c r="Q522" s="5"/>
      <c r="R522" s="5"/>
      <c r="S522" s="5"/>
      <c r="T522" s="5"/>
      <c r="U522" s="5"/>
      <c r="V522" s="5"/>
      <c r="W522" s="5"/>
      <c r="X522" s="5"/>
      <c r="Y522" s="5"/>
      <c r="Z522" s="5"/>
      <c r="AA522" s="5"/>
      <c r="AB522" s="7" t="s">
        <v>2585</v>
      </c>
      <c r="AC522" s="5" t="s">
        <v>1537</v>
      </c>
      <c r="AD522" s="1" t="s">
        <v>31</v>
      </c>
      <c r="AE522" s="1" t="s">
        <v>1613</v>
      </c>
      <c r="AL522"/>
    </row>
    <row r="523" spans="1:38" ht="15" customHeight="1" x14ac:dyDescent="0.3">
      <c r="A523" s="1" t="s">
        <v>1538</v>
      </c>
      <c r="D523" s="1" t="s">
        <v>30</v>
      </c>
      <c r="F523" s="1">
        <v>1</v>
      </c>
      <c r="H52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3" s="1" t="str">
        <f>IF(ISBLANK(Table13[[#This Row],[Scale]]),
IF(Table13[[#This Row],[FIMS Scale]]="","",Table13[[#This Row],[FIMS Scale]]),
IF(Table13[[#This Row],[FIMS Scale]]="",1/Table13[[#This Row],[Scale]],Table13[[#This Row],[FIMS Scale]]/Table13[[#This Row],[Scale]]))</f>
        <v/>
      </c>
      <c r="K523" s="7">
        <f>IF(Table13[[#This Row],[Address Original]]&gt;0,Table13[[#This Row],[Address Original]]-40001,"")</f>
        <v>1352</v>
      </c>
      <c r="L523" s="1">
        <v>41353</v>
      </c>
      <c r="M523" s="1" t="s">
        <v>32</v>
      </c>
      <c r="O523" s="1"/>
      <c r="P523" s="5" t="s">
        <v>2424</v>
      </c>
      <c r="Q523" s="5"/>
      <c r="R523" s="5"/>
      <c r="S523" s="5"/>
      <c r="T523" s="5"/>
      <c r="U523" s="5"/>
      <c r="V523" s="5"/>
      <c r="W523" s="5"/>
      <c r="X523" s="5"/>
      <c r="Y523" s="5"/>
      <c r="Z523" s="5"/>
      <c r="AA523" s="5"/>
      <c r="AB523" s="7" t="s">
        <v>2585</v>
      </c>
      <c r="AC523" s="5" t="s">
        <v>1539</v>
      </c>
      <c r="AD523" s="1" t="s">
        <v>31</v>
      </c>
      <c r="AE523" s="1" t="s">
        <v>1614</v>
      </c>
      <c r="AL523"/>
    </row>
    <row r="524" spans="1:38" ht="15" customHeight="1" x14ac:dyDescent="0.3">
      <c r="A524" s="1" t="s">
        <v>1540</v>
      </c>
      <c r="C524" s="1" t="s">
        <v>1595</v>
      </c>
      <c r="D524" s="1" t="s">
        <v>30</v>
      </c>
      <c r="F524" s="1">
        <v>1</v>
      </c>
      <c r="H52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4" s="1" t="str">
        <f>IF(ISBLANK(Table13[[#This Row],[Scale]]),
IF(Table13[[#This Row],[FIMS Scale]]="","",Table13[[#This Row],[FIMS Scale]]),
IF(Table13[[#This Row],[FIMS Scale]]="",1/Table13[[#This Row],[Scale]],Table13[[#This Row],[FIMS Scale]]/Table13[[#This Row],[Scale]]))</f>
        <v/>
      </c>
      <c r="K524" s="7">
        <f>IF(Table13[[#This Row],[Address Original]]&gt;0,Table13[[#This Row],[Address Original]]-40001,"")</f>
        <v>1353</v>
      </c>
      <c r="L524" s="1">
        <v>41354</v>
      </c>
      <c r="M524" s="1" t="s">
        <v>32</v>
      </c>
      <c r="O524" s="1"/>
      <c r="P524" s="5" t="s">
        <v>2425</v>
      </c>
      <c r="Q524" s="5"/>
      <c r="R524" s="5"/>
      <c r="S524" s="5"/>
      <c r="T524" s="5"/>
      <c r="U524" s="5"/>
      <c r="V524" s="5"/>
      <c r="W524" s="5"/>
      <c r="X524" s="5"/>
      <c r="Y524" s="5"/>
      <c r="Z524" s="5"/>
      <c r="AA524" s="5"/>
      <c r="AB524" s="7" t="s">
        <v>2585</v>
      </c>
      <c r="AC524" s="5" t="s">
        <v>1829</v>
      </c>
      <c r="AD524" s="1" t="s">
        <v>31</v>
      </c>
      <c r="AE524" s="1" t="s">
        <v>1615</v>
      </c>
      <c r="AL524"/>
    </row>
    <row r="525" spans="1:38" ht="15" customHeight="1" x14ac:dyDescent="0.3">
      <c r="A525" s="1" t="s">
        <v>1542</v>
      </c>
      <c r="C525" s="1" t="s">
        <v>1596</v>
      </c>
      <c r="D525" s="1" t="s">
        <v>30</v>
      </c>
      <c r="F525" s="1">
        <v>1</v>
      </c>
      <c r="H52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5" s="1" t="str">
        <f>IF(ISBLANK(Table13[[#This Row],[Scale]]),
IF(Table13[[#This Row],[FIMS Scale]]="","",Table13[[#This Row],[FIMS Scale]]),
IF(Table13[[#This Row],[FIMS Scale]]="",1/Table13[[#This Row],[Scale]],Table13[[#This Row],[FIMS Scale]]/Table13[[#This Row],[Scale]]))</f>
        <v/>
      </c>
      <c r="K525" s="7">
        <f>IF(Table13[[#This Row],[Address Original]]&gt;0,Table13[[#This Row],[Address Original]]-40001,"")</f>
        <v>1354</v>
      </c>
      <c r="L525" s="1">
        <v>41355</v>
      </c>
      <c r="M525" s="1" t="s">
        <v>32</v>
      </c>
      <c r="O525" s="1"/>
      <c r="P525" s="5" t="s">
        <v>2426</v>
      </c>
      <c r="Q525" s="5"/>
      <c r="R525" s="5"/>
      <c r="S525" s="5"/>
      <c r="T525" s="5"/>
      <c r="U525" s="5"/>
      <c r="V525" s="5"/>
      <c r="W525" s="5"/>
      <c r="X525" s="5"/>
      <c r="Y525" s="5"/>
      <c r="Z525" s="5"/>
      <c r="AA525" s="5"/>
      <c r="AB525" s="7" t="s">
        <v>2585</v>
      </c>
      <c r="AC525" s="5" t="s">
        <v>1543</v>
      </c>
      <c r="AD525" s="1" t="s">
        <v>31</v>
      </c>
      <c r="AE525" s="1" t="s">
        <v>1616</v>
      </c>
      <c r="AL525"/>
    </row>
    <row r="526" spans="1:38" ht="15" customHeight="1" x14ac:dyDescent="0.3">
      <c r="A526" s="1" t="s">
        <v>1544</v>
      </c>
      <c r="D526" s="1" t="s">
        <v>30</v>
      </c>
      <c r="F526" s="1">
        <v>1</v>
      </c>
      <c r="H52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6" s="1" t="str">
        <f>IF(ISBLANK(Table13[[#This Row],[Scale]]),
IF(Table13[[#This Row],[FIMS Scale]]="","",Table13[[#This Row],[FIMS Scale]]),
IF(Table13[[#This Row],[FIMS Scale]]="",1/Table13[[#This Row],[Scale]],Table13[[#This Row],[FIMS Scale]]/Table13[[#This Row],[Scale]]))</f>
        <v/>
      </c>
      <c r="K526" s="7">
        <f>IF(Table13[[#This Row],[Address Original]]&gt;0,Table13[[#This Row],[Address Original]]-40001,"")</f>
        <v>1355</v>
      </c>
      <c r="L526" s="1">
        <v>41356</v>
      </c>
      <c r="M526" s="1" t="s">
        <v>32</v>
      </c>
      <c r="O526" s="1"/>
      <c r="P526" s="5" t="s">
        <v>2427</v>
      </c>
      <c r="Q526" s="5"/>
      <c r="R526" s="5"/>
      <c r="S526" s="5"/>
      <c r="T526" s="5"/>
      <c r="U526" s="5"/>
      <c r="V526" s="5"/>
      <c r="W526" s="5"/>
      <c r="X526" s="5"/>
      <c r="Y526" s="5"/>
      <c r="Z526" s="5"/>
      <c r="AA526" s="5"/>
      <c r="AB526" s="7" t="s">
        <v>2585</v>
      </c>
      <c r="AC526" s="5" t="s">
        <v>1541</v>
      </c>
      <c r="AD526" s="1" t="s">
        <v>31</v>
      </c>
      <c r="AE526" s="1" t="s">
        <v>1617</v>
      </c>
      <c r="AL526"/>
    </row>
    <row r="527" spans="1:38" ht="15" customHeight="1" x14ac:dyDescent="0.3">
      <c r="A527" s="1" t="s">
        <v>1545</v>
      </c>
      <c r="C527" s="1" t="s">
        <v>1597</v>
      </c>
      <c r="D527" s="1" t="s">
        <v>30</v>
      </c>
      <c r="F527" s="1">
        <v>1</v>
      </c>
      <c r="H52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7" s="1" t="str">
        <f>IF(ISBLANK(Table13[[#This Row],[Scale]]),
IF(Table13[[#This Row],[FIMS Scale]]="","",Table13[[#This Row],[FIMS Scale]]),
IF(Table13[[#This Row],[FIMS Scale]]="",1/Table13[[#This Row],[Scale]],Table13[[#This Row],[FIMS Scale]]/Table13[[#This Row],[Scale]]))</f>
        <v/>
      </c>
      <c r="K527" s="7">
        <f>IF(Table13[[#This Row],[Address Original]]&gt;0,Table13[[#This Row],[Address Original]]-40001,"")</f>
        <v>1356</v>
      </c>
      <c r="L527" s="1">
        <v>41357</v>
      </c>
      <c r="M527" s="1" t="s">
        <v>32</v>
      </c>
      <c r="O527" s="1"/>
      <c r="P527" s="5" t="s">
        <v>2428</v>
      </c>
      <c r="Q527" s="5"/>
      <c r="R527" s="5"/>
      <c r="S527" s="5"/>
      <c r="T527" s="5"/>
      <c r="U527" s="5"/>
      <c r="V527" s="5"/>
      <c r="W527" s="5"/>
      <c r="X527" s="5"/>
      <c r="Y527" s="5"/>
      <c r="Z527" s="5"/>
      <c r="AA527" s="5"/>
      <c r="AB527" s="7" t="s">
        <v>2585</v>
      </c>
      <c r="AC527" s="5" t="s">
        <v>1546</v>
      </c>
      <c r="AD527" s="1" t="s">
        <v>31</v>
      </c>
      <c r="AL527"/>
    </row>
    <row r="528" spans="1:38" ht="15" customHeight="1" x14ac:dyDescent="0.3">
      <c r="A528" s="1" t="s">
        <v>1547</v>
      </c>
      <c r="C528" s="1" t="s">
        <v>1598</v>
      </c>
      <c r="D528" s="1" t="s">
        <v>30</v>
      </c>
      <c r="F528" s="1">
        <v>1</v>
      </c>
      <c r="H52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8" s="1" t="str">
        <f>IF(ISBLANK(Table13[[#This Row],[Scale]]),
IF(Table13[[#This Row],[FIMS Scale]]="","",Table13[[#This Row],[FIMS Scale]]),
IF(Table13[[#This Row],[FIMS Scale]]="",1/Table13[[#This Row],[Scale]],Table13[[#This Row],[FIMS Scale]]/Table13[[#This Row],[Scale]]))</f>
        <v/>
      </c>
      <c r="K528" s="7">
        <f>IF(Table13[[#This Row],[Address Original]]&gt;0,Table13[[#This Row],[Address Original]]-40001,"")</f>
        <v>1357</v>
      </c>
      <c r="L528" s="1">
        <v>41358</v>
      </c>
      <c r="M528" s="1" t="s">
        <v>32</v>
      </c>
      <c r="O528" s="1"/>
      <c r="P528" s="5" t="s">
        <v>2429</v>
      </c>
      <c r="Q528" s="5"/>
      <c r="R528" s="5"/>
      <c r="S528" s="5"/>
      <c r="T528" s="5"/>
      <c r="U528" s="5"/>
      <c r="V528" s="5"/>
      <c r="W528" s="5"/>
      <c r="X528" s="5"/>
      <c r="Y528" s="5"/>
      <c r="Z528" s="5"/>
      <c r="AA528" s="5"/>
      <c r="AB528" s="7" t="s">
        <v>2585</v>
      </c>
      <c r="AC528" s="5" t="s">
        <v>1548</v>
      </c>
      <c r="AD528" s="1" t="s">
        <v>31</v>
      </c>
      <c r="AL528"/>
    </row>
    <row r="529" spans="1:38" ht="15" customHeight="1" x14ac:dyDescent="0.3">
      <c r="A529" s="1" t="s">
        <v>1549</v>
      </c>
      <c r="D529" s="1" t="s">
        <v>30</v>
      </c>
      <c r="F529" s="1">
        <v>1</v>
      </c>
      <c r="H52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29" s="1" t="str">
        <f>IF(ISBLANK(Table13[[#This Row],[Scale]]),
IF(Table13[[#This Row],[FIMS Scale]]="","",Table13[[#This Row],[FIMS Scale]]),
IF(Table13[[#This Row],[FIMS Scale]]="",1/Table13[[#This Row],[Scale]],Table13[[#This Row],[FIMS Scale]]/Table13[[#This Row],[Scale]]))</f>
        <v/>
      </c>
      <c r="K529" s="7">
        <f>IF(Table13[[#This Row],[Address Original]]&gt;0,Table13[[#This Row],[Address Original]]-40001,"")</f>
        <v>1358</v>
      </c>
      <c r="L529" s="1">
        <v>41359</v>
      </c>
      <c r="M529" s="1" t="s">
        <v>32</v>
      </c>
      <c r="O529" s="1"/>
      <c r="P529" s="5" t="s">
        <v>2430</v>
      </c>
      <c r="Q529" s="5"/>
      <c r="R529" s="5"/>
      <c r="S529" s="5"/>
      <c r="T529" s="5"/>
      <c r="U529" s="5"/>
      <c r="V529" s="5"/>
      <c r="W529" s="5"/>
      <c r="X529" s="5"/>
      <c r="Y529" s="5"/>
      <c r="Z529" s="5"/>
      <c r="AA529" s="5"/>
      <c r="AB529" s="7" t="s">
        <v>2585</v>
      </c>
      <c r="AC529" s="5" t="s">
        <v>1550</v>
      </c>
      <c r="AD529" s="1" t="s">
        <v>31</v>
      </c>
      <c r="AL529"/>
    </row>
    <row r="530" spans="1:38" ht="15" customHeight="1" x14ac:dyDescent="0.3">
      <c r="A530" s="1" t="s">
        <v>1551</v>
      </c>
      <c r="C530" s="1" t="s">
        <v>1599</v>
      </c>
      <c r="D530" s="1" t="s">
        <v>30</v>
      </c>
      <c r="F530" s="1">
        <v>1</v>
      </c>
      <c r="H53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0" s="1" t="str">
        <f>IF(ISBLANK(Table13[[#This Row],[Scale]]),
IF(Table13[[#This Row],[FIMS Scale]]="","",Table13[[#This Row],[FIMS Scale]]),
IF(Table13[[#This Row],[FIMS Scale]]="",1/Table13[[#This Row],[Scale]],Table13[[#This Row],[FIMS Scale]]/Table13[[#This Row],[Scale]]))</f>
        <v/>
      </c>
      <c r="K530" s="7">
        <f>IF(Table13[[#This Row],[Address Original]]&gt;0,Table13[[#This Row],[Address Original]]-40001,"")</f>
        <v>1359</v>
      </c>
      <c r="L530" s="1">
        <v>41360</v>
      </c>
      <c r="M530" s="1" t="s">
        <v>32</v>
      </c>
      <c r="O530" s="1"/>
      <c r="P530" s="5" t="s">
        <v>2431</v>
      </c>
      <c r="Q530" s="5"/>
      <c r="R530" s="5"/>
      <c r="S530" s="5"/>
      <c r="T530" s="5"/>
      <c r="U530" s="5"/>
      <c r="V530" s="5"/>
      <c r="W530" s="5"/>
      <c r="X530" s="5"/>
      <c r="Y530" s="5"/>
      <c r="Z530" s="5"/>
      <c r="AA530" s="5"/>
      <c r="AB530" s="7" t="s">
        <v>2585</v>
      </c>
      <c r="AC530" s="5" t="s">
        <v>1552</v>
      </c>
      <c r="AD530" s="1" t="s">
        <v>31</v>
      </c>
      <c r="AL530"/>
    </row>
    <row r="531" spans="1:38" ht="15" customHeight="1" x14ac:dyDescent="0.3">
      <c r="A531" s="1" t="s">
        <v>1553</v>
      </c>
      <c r="C531" s="1" t="s">
        <v>1600</v>
      </c>
      <c r="D531" s="1" t="s">
        <v>30</v>
      </c>
      <c r="F531" s="1">
        <v>1</v>
      </c>
      <c r="H53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1" s="1" t="str">
        <f>IF(ISBLANK(Table13[[#This Row],[Scale]]),
IF(Table13[[#This Row],[FIMS Scale]]="","",Table13[[#This Row],[FIMS Scale]]),
IF(Table13[[#This Row],[FIMS Scale]]="",1/Table13[[#This Row],[Scale]],Table13[[#This Row],[FIMS Scale]]/Table13[[#This Row],[Scale]]))</f>
        <v/>
      </c>
      <c r="K531" s="7">
        <f>IF(Table13[[#This Row],[Address Original]]&gt;0,Table13[[#This Row],[Address Original]]-40001,"")</f>
        <v>1360</v>
      </c>
      <c r="L531" s="1">
        <v>41361</v>
      </c>
      <c r="M531" s="1" t="s">
        <v>32</v>
      </c>
      <c r="O531" s="1"/>
      <c r="P531" s="5" t="s">
        <v>2432</v>
      </c>
      <c r="Q531" s="5"/>
      <c r="R531" s="5"/>
      <c r="S531" s="5"/>
      <c r="T531" s="5"/>
      <c r="U531" s="5"/>
      <c r="V531" s="5"/>
      <c r="W531" s="5"/>
      <c r="X531" s="5"/>
      <c r="Y531" s="5"/>
      <c r="Z531" s="5"/>
      <c r="AA531" s="5"/>
      <c r="AB531" s="7" t="s">
        <v>2585</v>
      </c>
      <c r="AC531" s="5" t="s">
        <v>1554</v>
      </c>
      <c r="AD531" s="1" t="s">
        <v>31</v>
      </c>
      <c r="AL531"/>
    </row>
    <row r="532" spans="1:38" ht="15" customHeight="1" x14ac:dyDescent="0.3">
      <c r="A532" s="1" t="s">
        <v>1555</v>
      </c>
      <c r="D532" s="1" t="s">
        <v>30</v>
      </c>
      <c r="F532" s="1">
        <v>1</v>
      </c>
      <c r="H53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2" s="1" t="str">
        <f>IF(ISBLANK(Table13[[#This Row],[Scale]]),
IF(Table13[[#This Row],[FIMS Scale]]="","",Table13[[#This Row],[FIMS Scale]]),
IF(Table13[[#This Row],[FIMS Scale]]="",1/Table13[[#This Row],[Scale]],Table13[[#This Row],[FIMS Scale]]/Table13[[#This Row],[Scale]]))</f>
        <v/>
      </c>
      <c r="K532" s="7">
        <f>IF(Table13[[#This Row],[Address Original]]&gt;0,Table13[[#This Row],[Address Original]]-40001,"")</f>
        <v>1361</v>
      </c>
      <c r="L532" s="1">
        <v>41362</v>
      </c>
      <c r="M532" s="1" t="s">
        <v>32</v>
      </c>
      <c r="O532" s="1"/>
      <c r="P532" s="5" t="s">
        <v>2433</v>
      </c>
      <c r="Q532" s="5"/>
      <c r="R532" s="5"/>
      <c r="S532" s="5"/>
      <c r="T532" s="5"/>
      <c r="U532" s="5"/>
      <c r="V532" s="5"/>
      <c r="W532" s="5"/>
      <c r="X532" s="5"/>
      <c r="Y532" s="5"/>
      <c r="Z532" s="5"/>
      <c r="AA532" s="5"/>
      <c r="AB532" s="7" t="s">
        <v>2585</v>
      </c>
      <c r="AC532" s="5" t="s">
        <v>1556</v>
      </c>
      <c r="AD532" s="1" t="s">
        <v>31</v>
      </c>
      <c r="AL532"/>
    </row>
    <row r="533" spans="1:38" ht="15" customHeight="1" x14ac:dyDescent="0.3">
      <c r="A533" s="1" t="s">
        <v>1557</v>
      </c>
      <c r="C533" s="1" t="s">
        <v>1601</v>
      </c>
      <c r="D533" s="1" t="s">
        <v>30</v>
      </c>
      <c r="F533" s="1">
        <v>1</v>
      </c>
      <c r="H53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3" s="1" t="str">
        <f>IF(ISBLANK(Table13[[#This Row],[Scale]]),
IF(Table13[[#This Row],[FIMS Scale]]="","",Table13[[#This Row],[FIMS Scale]]),
IF(Table13[[#This Row],[FIMS Scale]]="",1/Table13[[#This Row],[Scale]],Table13[[#This Row],[FIMS Scale]]/Table13[[#This Row],[Scale]]))</f>
        <v/>
      </c>
      <c r="K533" s="7">
        <f>IF(Table13[[#This Row],[Address Original]]&gt;0,Table13[[#This Row],[Address Original]]-40001,"")</f>
        <v>1362</v>
      </c>
      <c r="L533" s="1">
        <v>41363</v>
      </c>
      <c r="M533" s="1" t="s">
        <v>32</v>
      </c>
      <c r="O533" s="1"/>
      <c r="P533" s="5" t="s">
        <v>2434</v>
      </c>
      <c r="Q533" s="5"/>
      <c r="R533" s="5"/>
      <c r="S533" s="5"/>
      <c r="T533" s="5"/>
      <c r="U533" s="5"/>
      <c r="V533" s="5"/>
      <c r="W533" s="5"/>
      <c r="X533" s="5"/>
      <c r="Y533" s="5"/>
      <c r="Z533" s="5"/>
      <c r="AA533" s="5"/>
      <c r="AB533" s="7" t="s">
        <v>2585</v>
      </c>
      <c r="AC533" s="5" t="s">
        <v>1558</v>
      </c>
      <c r="AD533" s="1" t="s">
        <v>31</v>
      </c>
      <c r="AL533"/>
    </row>
    <row r="534" spans="1:38" ht="15" customHeight="1" x14ac:dyDescent="0.3">
      <c r="A534" s="1" t="s">
        <v>1559</v>
      </c>
      <c r="C534" s="1" t="s">
        <v>1602</v>
      </c>
      <c r="D534" s="1" t="s">
        <v>30</v>
      </c>
      <c r="F534" s="1">
        <v>1</v>
      </c>
      <c r="H53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4" s="1" t="str">
        <f>IF(ISBLANK(Table13[[#This Row],[Scale]]),
IF(Table13[[#This Row],[FIMS Scale]]="","",Table13[[#This Row],[FIMS Scale]]),
IF(Table13[[#This Row],[FIMS Scale]]="",1/Table13[[#This Row],[Scale]],Table13[[#This Row],[FIMS Scale]]/Table13[[#This Row],[Scale]]))</f>
        <v/>
      </c>
      <c r="K534" s="7">
        <f>IF(Table13[[#This Row],[Address Original]]&gt;0,Table13[[#This Row],[Address Original]]-40001,"")</f>
        <v>1363</v>
      </c>
      <c r="L534" s="1">
        <v>41364</v>
      </c>
      <c r="M534" s="1" t="s">
        <v>32</v>
      </c>
      <c r="O534" s="1"/>
      <c r="P534" s="5" t="s">
        <v>2435</v>
      </c>
      <c r="Q534" s="5"/>
      <c r="R534" s="5"/>
      <c r="S534" s="5"/>
      <c r="T534" s="5"/>
      <c r="U534" s="5"/>
      <c r="V534" s="5"/>
      <c r="W534" s="5"/>
      <c r="X534" s="5"/>
      <c r="Y534" s="5"/>
      <c r="Z534" s="5"/>
      <c r="AA534" s="5"/>
      <c r="AB534" s="7" t="s">
        <v>2585</v>
      </c>
      <c r="AC534" s="5" t="s">
        <v>1560</v>
      </c>
      <c r="AD534" s="1" t="s">
        <v>31</v>
      </c>
      <c r="AL534"/>
    </row>
    <row r="535" spans="1:38" ht="15" customHeight="1" x14ac:dyDescent="0.3">
      <c r="A535" s="1" t="s">
        <v>1561</v>
      </c>
      <c r="D535" s="1" t="s">
        <v>30</v>
      </c>
      <c r="F535" s="1">
        <v>1</v>
      </c>
      <c r="H53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5" s="1" t="str">
        <f>IF(ISBLANK(Table13[[#This Row],[Scale]]),
IF(Table13[[#This Row],[FIMS Scale]]="","",Table13[[#This Row],[FIMS Scale]]),
IF(Table13[[#This Row],[FIMS Scale]]="",1/Table13[[#This Row],[Scale]],Table13[[#This Row],[FIMS Scale]]/Table13[[#This Row],[Scale]]))</f>
        <v/>
      </c>
      <c r="K535" s="7">
        <f>IF(Table13[[#This Row],[Address Original]]&gt;0,Table13[[#This Row],[Address Original]]-40001,"")</f>
        <v>1364</v>
      </c>
      <c r="L535" s="1">
        <v>41365</v>
      </c>
      <c r="M535" s="1" t="s">
        <v>32</v>
      </c>
      <c r="O535" s="1"/>
      <c r="P535" s="5" t="s">
        <v>2436</v>
      </c>
      <c r="Q535" s="5"/>
      <c r="R535" s="5"/>
      <c r="S535" s="5"/>
      <c r="T535" s="5"/>
      <c r="U535" s="5"/>
      <c r="V535" s="5"/>
      <c r="W535" s="5"/>
      <c r="X535" s="5"/>
      <c r="Y535" s="5"/>
      <c r="Z535" s="5"/>
      <c r="AA535" s="5"/>
      <c r="AB535" s="7" t="s">
        <v>2585</v>
      </c>
      <c r="AC535" s="5" t="s">
        <v>1562</v>
      </c>
      <c r="AD535" s="1" t="s">
        <v>31</v>
      </c>
      <c r="AL535"/>
    </row>
    <row r="536" spans="1:38" ht="15" customHeight="1" x14ac:dyDescent="0.3">
      <c r="A536" s="1" t="s">
        <v>1563</v>
      </c>
      <c r="C536" s="1" t="s">
        <v>1603</v>
      </c>
      <c r="D536" s="1" t="s">
        <v>30</v>
      </c>
      <c r="F536" s="1">
        <v>1</v>
      </c>
      <c r="H53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6" s="1" t="str">
        <f>IF(ISBLANK(Table13[[#This Row],[Scale]]),
IF(Table13[[#This Row],[FIMS Scale]]="","",Table13[[#This Row],[FIMS Scale]]),
IF(Table13[[#This Row],[FIMS Scale]]="",1/Table13[[#This Row],[Scale]],Table13[[#This Row],[FIMS Scale]]/Table13[[#This Row],[Scale]]))</f>
        <v/>
      </c>
      <c r="K536" s="7">
        <f>IF(Table13[[#This Row],[Address Original]]&gt;0,Table13[[#This Row],[Address Original]]-40001,"")</f>
        <v>1365</v>
      </c>
      <c r="L536" s="1">
        <v>41366</v>
      </c>
      <c r="M536" s="1" t="s">
        <v>32</v>
      </c>
      <c r="O536" s="1"/>
      <c r="P536" s="5" t="s">
        <v>2437</v>
      </c>
      <c r="Q536" s="5"/>
      <c r="R536" s="5"/>
      <c r="S536" s="5"/>
      <c r="T536" s="5"/>
      <c r="U536" s="5"/>
      <c r="V536" s="5"/>
      <c r="W536" s="5"/>
      <c r="X536" s="5"/>
      <c r="Y536" s="5"/>
      <c r="Z536" s="5"/>
      <c r="AA536" s="5"/>
      <c r="AB536" s="7" t="s">
        <v>2585</v>
      </c>
      <c r="AC536" s="5" t="s">
        <v>1564</v>
      </c>
      <c r="AD536" s="1" t="s">
        <v>31</v>
      </c>
      <c r="AL536"/>
    </row>
    <row r="537" spans="1:38" ht="15" customHeight="1" x14ac:dyDescent="0.3">
      <c r="A537" s="1" t="s">
        <v>1565</v>
      </c>
      <c r="C537" s="1" t="s">
        <v>1604</v>
      </c>
      <c r="D537" s="1" t="s">
        <v>30</v>
      </c>
      <c r="F537" s="1">
        <v>1</v>
      </c>
      <c r="H53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7" s="1" t="str">
        <f>IF(ISBLANK(Table13[[#This Row],[Scale]]),
IF(Table13[[#This Row],[FIMS Scale]]="","",Table13[[#This Row],[FIMS Scale]]),
IF(Table13[[#This Row],[FIMS Scale]]="",1/Table13[[#This Row],[Scale]],Table13[[#This Row],[FIMS Scale]]/Table13[[#This Row],[Scale]]))</f>
        <v/>
      </c>
      <c r="K537" s="7">
        <f>IF(Table13[[#This Row],[Address Original]]&gt;0,Table13[[#This Row],[Address Original]]-40001,"")</f>
        <v>1366</v>
      </c>
      <c r="L537" s="1">
        <v>41367</v>
      </c>
      <c r="M537" s="1" t="s">
        <v>32</v>
      </c>
      <c r="O537" s="1"/>
      <c r="P537" s="5" t="s">
        <v>2438</v>
      </c>
      <c r="Q537" s="5"/>
      <c r="R537" s="5"/>
      <c r="S537" s="5"/>
      <c r="T537" s="5"/>
      <c r="U537" s="5"/>
      <c r="V537" s="5"/>
      <c r="W537" s="5"/>
      <c r="X537" s="5"/>
      <c r="Y537" s="5"/>
      <c r="Z537" s="5"/>
      <c r="AA537" s="5"/>
      <c r="AB537" s="7" t="s">
        <v>2585</v>
      </c>
      <c r="AC537" s="5" t="s">
        <v>1566</v>
      </c>
      <c r="AD537" s="1" t="s">
        <v>31</v>
      </c>
      <c r="AL537"/>
    </row>
    <row r="538" spans="1:38" ht="15" customHeight="1" x14ac:dyDescent="0.3">
      <c r="A538" s="1" t="s">
        <v>1567</v>
      </c>
      <c r="D538" s="1" t="s">
        <v>30</v>
      </c>
      <c r="F538" s="1">
        <v>1</v>
      </c>
      <c r="H53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8" s="1" t="str">
        <f>IF(ISBLANK(Table13[[#This Row],[Scale]]),
IF(Table13[[#This Row],[FIMS Scale]]="","",Table13[[#This Row],[FIMS Scale]]),
IF(Table13[[#This Row],[FIMS Scale]]="",1/Table13[[#This Row],[Scale]],Table13[[#This Row],[FIMS Scale]]/Table13[[#This Row],[Scale]]))</f>
        <v/>
      </c>
      <c r="K538" s="7">
        <f>IF(Table13[[#This Row],[Address Original]]&gt;0,Table13[[#This Row],[Address Original]]-40001,"")</f>
        <v>1367</v>
      </c>
      <c r="L538" s="1">
        <v>41368</v>
      </c>
      <c r="M538" s="1" t="s">
        <v>32</v>
      </c>
      <c r="O538" s="1"/>
      <c r="P538" s="5" t="s">
        <v>2439</v>
      </c>
      <c r="Q538" s="5"/>
      <c r="R538" s="5"/>
      <c r="S538" s="5"/>
      <c r="T538" s="5"/>
      <c r="U538" s="5"/>
      <c r="V538" s="5"/>
      <c r="W538" s="5"/>
      <c r="X538" s="5"/>
      <c r="Y538" s="5"/>
      <c r="Z538" s="5"/>
      <c r="AA538" s="5"/>
      <c r="AB538" s="7" t="s">
        <v>2585</v>
      </c>
      <c r="AC538" s="5" t="s">
        <v>1568</v>
      </c>
      <c r="AD538" s="1" t="s">
        <v>31</v>
      </c>
      <c r="AL538"/>
    </row>
    <row r="539" spans="1:38" ht="15" customHeight="1" x14ac:dyDescent="0.3">
      <c r="A539" s="1" t="s">
        <v>1569</v>
      </c>
      <c r="C539" s="1" t="s">
        <v>1605</v>
      </c>
      <c r="D539" s="1" t="s">
        <v>30</v>
      </c>
      <c r="F539" s="1">
        <v>1</v>
      </c>
      <c r="H53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39" s="1" t="str">
        <f>IF(ISBLANK(Table13[[#This Row],[Scale]]),
IF(Table13[[#This Row],[FIMS Scale]]="","",Table13[[#This Row],[FIMS Scale]]),
IF(Table13[[#This Row],[FIMS Scale]]="",1/Table13[[#This Row],[Scale]],Table13[[#This Row],[FIMS Scale]]/Table13[[#This Row],[Scale]]))</f>
        <v/>
      </c>
      <c r="K539" s="7">
        <f>IF(Table13[[#This Row],[Address Original]]&gt;0,Table13[[#This Row],[Address Original]]-40001,"")</f>
        <v>1368</v>
      </c>
      <c r="L539" s="1">
        <v>41369</v>
      </c>
      <c r="M539" s="1" t="s">
        <v>32</v>
      </c>
      <c r="O539" s="1"/>
      <c r="P539" s="5" t="s">
        <v>2440</v>
      </c>
      <c r="Q539" s="5"/>
      <c r="R539" s="5"/>
      <c r="S539" s="5"/>
      <c r="T539" s="5"/>
      <c r="U539" s="5"/>
      <c r="V539" s="5"/>
      <c r="W539" s="5"/>
      <c r="X539" s="5"/>
      <c r="Y539" s="5"/>
      <c r="Z539" s="5"/>
      <c r="AA539" s="5"/>
      <c r="AB539" s="7" t="s">
        <v>2585</v>
      </c>
      <c r="AC539" s="5" t="s">
        <v>1570</v>
      </c>
      <c r="AD539" s="1" t="s">
        <v>31</v>
      </c>
      <c r="AL539"/>
    </row>
    <row r="540" spans="1:38" ht="15" customHeight="1" x14ac:dyDescent="0.3">
      <c r="A540" s="1" t="s">
        <v>1571</v>
      </c>
      <c r="C540" s="1" t="s">
        <v>1606</v>
      </c>
      <c r="D540" s="1" t="s">
        <v>30</v>
      </c>
      <c r="F540" s="1">
        <v>1</v>
      </c>
      <c r="H54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0" s="1" t="str">
        <f>IF(ISBLANK(Table13[[#This Row],[Scale]]),
IF(Table13[[#This Row],[FIMS Scale]]="","",Table13[[#This Row],[FIMS Scale]]),
IF(Table13[[#This Row],[FIMS Scale]]="",1/Table13[[#This Row],[Scale]],Table13[[#This Row],[FIMS Scale]]/Table13[[#This Row],[Scale]]))</f>
        <v/>
      </c>
      <c r="K540" s="7">
        <f>IF(Table13[[#This Row],[Address Original]]&gt;0,Table13[[#This Row],[Address Original]]-40001,"")</f>
        <v>1369</v>
      </c>
      <c r="L540" s="1">
        <v>41370</v>
      </c>
      <c r="M540" s="1" t="s">
        <v>32</v>
      </c>
      <c r="O540" s="1"/>
      <c r="P540" s="5" t="s">
        <v>2441</v>
      </c>
      <c r="Q540" s="5"/>
      <c r="R540" s="5"/>
      <c r="S540" s="5"/>
      <c r="T540" s="5"/>
      <c r="U540" s="5"/>
      <c r="V540" s="5"/>
      <c r="W540" s="5"/>
      <c r="X540" s="5"/>
      <c r="Y540" s="5"/>
      <c r="Z540" s="5"/>
      <c r="AA540" s="5"/>
      <c r="AB540" s="7" t="s">
        <v>2585</v>
      </c>
      <c r="AC540" s="5" t="s">
        <v>1572</v>
      </c>
      <c r="AD540" s="1" t="s">
        <v>31</v>
      </c>
      <c r="AL540"/>
    </row>
    <row r="541" spans="1:38" ht="15" customHeight="1" x14ac:dyDescent="0.3">
      <c r="A541" s="1" t="s">
        <v>1573</v>
      </c>
      <c r="D541" s="1" t="s">
        <v>30</v>
      </c>
      <c r="F541" s="1">
        <v>1</v>
      </c>
      <c r="H54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1" s="1" t="str">
        <f>IF(ISBLANK(Table13[[#This Row],[Scale]]),
IF(Table13[[#This Row],[FIMS Scale]]="","",Table13[[#This Row],[FIMS Scale]]),
IF(Table13[[#This Row],[FIMS Scale]]="",1/Table13[[#This Row],[Scale]],Table13[[#This Row],[FIMS Scale]]/Table13[[#This Row],[Scale]]))</f>
        <v/>
      </c>
      <c r="K541" s="7">
        <f>IF(Table13[[#This Row],[Address Original]]&gt;0,Table13[[#This Row],[Address Original]]-40001,"")</f>
        <v>1370</v>
      </c>
      <c r="L541" s="1">
        <v>41371</v>
      </c>
      <c r="M541" s="1" t="s">
        <v>32</v>
      </c>
      <c r="O541" s="1"/>
      <c r="P541" s="5" t="s">
        <v>2442</v>
      </c>
      <c r="Q541" s="5"/>
      <c r="R541" s="5"/>
      <c r="S541" s="5"/>
      <c r="T541" s="5"/>
      <c r="U541" s="5"/>
      <c r="V541" s="5"/>
      <c r="W541" s="5"/>
      <c r="X541" s="5"/>
      <c r="Y541" s="5"/>
      <c r="Z541" s="5"/>
      <c r="AA541" s="5"/>
      <c r="AB541" s="7" t="s">
        <v>2585</v>
      </c>
      <c r="AC541" s="5" t="s">
        <v>1574</v>
      </c>
      <c r="AD541" s="1" t="s">
        <v>31</v>
      </c>
      <c r="AL541"/>
    </row>
    <row r="542" spans="1:38" ht="15" customHeight="1" x14ac:dyDescent="0.3">
      <c r="A542" s="1" t="s">
        <v>1575</v>
      </c>
      <c r="C542" s="1" t="s">
        <v>1607</v>
      </c>
      <c r="D542" s="1" t="s">
        <v>30</v>
      </c>
      <c r="F542" s="1">
        <v>1</v>
      </c>
      <c r="H54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2" s="1" t="str">
        <f>IF(ISBLANK(Table13[[#This Row],[Scale]]),
IF(Table13[[#This Row],[FIMS Scale]]="","",Table13[[#This Row],[FIMS Scale]]),
IF(Table13[[#This Row],[FIMS Scale]]="",1/Table13[[#This Row],[Scale]],Table13[[#This Row],[FIMS Scale]]/Table13[[#This Row],[Scale]]))</f>
        <v/>
      </c>
      <c r="K542" s="7">
        <f>IF(Table13[[#This Row],[Address Original]]&gt;0,Table13[[#This Row],[Address Original]]-40001,"")</f>
        <v>1371</v>
      </c>
      <c r="L542" s="1">
        <v>41372</v>
      </c>
      <c r="M542" s="1" t="s">
        <v>32</v>
      </c>
      <c r="O542" s="1"/>
      <c r="P542" s="5" t="s">
        <v>2443</v>
      </c>
      <c r="Q542" s="5"/>
      <c r="R542" s="5"/>
      <c r="S542" s="5"/>
      <c r="T542" s="5"/>
      <c r="U542" s="5"/>
      <c r="V542" s="5"/>
      <c r="W542" s="5"/>
      <c r="X542" s="5"/>
      <c r="Y542" s="5"/>
      <c r="Z542" s="5"/>
      <c r="AA542" s="5"/>
      <c r="AB542" s="7" t="s">
        <v>2585</v>
      </c>
      <c r="AC542" s="5" t="s">
        <v>1576</v>
      </c>
      <c r="AD542" s="1" t="s">
        <v>31</v>
      </c>
      <c r="AL542"/>
    </row>
    <row r="543" spans="1:38" ht="15" customHeight="1" x14ac:dyDescent="0.3">
      <c r="A543" s="1" t="s">
        <v>1577</v>
      </c>
      <c r="C543" s="1" t="s">
        <v>1608</v>
      </c>
      <c r="D543" s="1" t="s">
        <v>30</v>
      </c>
      <c r="F543" s="1">
        <v>1</v>
      </c>
      <c r="H54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3" s="1" t="str">
        <f>IF(ISBLANK(Table13[[#This Row],[Scale]]),
IF(Table13[[#This Row],[FIMS Scale]]="","",Table13[[#This Row],[FIMS Scale]]),
IF(Table13[[#This Row],[FIMS Scale]]="",1/Table13[[#This Row],[Scale]],Table13[[#This Row],[FIMS Scale]]/Table13[[#This Row],[Scale]]))</f>
        <v/>
      </c>
      <c r="K543" s="7">
        <f>IF(Table13[[#This Row],[Address Original]]&gt;0,Table13[[#This Row],[Address Original]]-40001,"")</f>
        <v>1372</v>
      </c>
      <c r="L543" s="1">
        <v>41373</v>
      </c>
      <c r="M543" s="1" t="s">
        <v>32</v>
      </c>
      <c r="O543" s="1"/>
      <c r="P543" s="5" t="s">
        <v>2444</v>
      </c>
      <c r="Q543" s="5"/>
      <c r="R543" s="5"/>
      <c r="S543" s="5"/>
      <c r="T543" s="5"/>
      <c r="U543" s="5"/>
      <c r="V543" s="5"/>
      <c r="W543" s="5"/>
      <c r="X543" s="5"/>
      <c r="Y543" s="5"/>
      <c r="Z543" s="5"/>
      <c r="AA543" s="5"/>
      <c r="AB543" s="7" t="s">
        <v>2585</v>
      </c>
      <c r="AC543" s="5" t="s">
        <v>1578</v>
      </c>
      <c r="AD543" s="1" t="s">
        <v>31</v>
      </c>
      <c r="AL543"/>
    </row>
    <row r="544" spans="1:38" ht="15" customHeight="1" x14ac:dyDescent="0.3">
      <c r="A544" s="1" t="s">
        <v>1579</v>
      </c>
      <c r="D544" s="1" t="s">
        <v>30</v>
      </c>
      <c r="F544" s="1">
        <v>1</v>
      </c>
      <c r="H54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4" s="1" t="str">
        <f>IF(ISBLANK(Table13[[#This Row],[Scale]]),
IF(Table13[[#This Row],[FIMS Scale]]="","",Table13[[#This Row],[FIMS Scale]]),
IF(Table13[[#This Row],[FIMS Scale]]="",1/Table13[[#This Row],[Scale]],Table13[[#This Row],[FIMS Scale]]/Table13[[#This Row],[Scale]]))</f>
        <v/>
      </c>
      <c r="K544" s="7">
        <f>IF(Table13[[#This Row],[Address Original]]&gt;0,Table13[[#This Row],[Address Original]]-40001,"")</f>
        <v>1373</v>
      </c>
      <c r="L544" s="1">
        <v>41374</v>
      </c>
      <c r="M544" s="1" t="s">
        <v>32</v>
      </c>
      <c r="O544" s="1"/>
      <c r="P544" s="5" t="s">
        <v>2445</v>
      </c>
      <c r="Q544" s="5"/>
      <c r="R544" s="5"/>
      <c r="S544" s="5"/>
      <c r="T544" s="5"/>
      <c r="U544" s="5"/>
      <c r="V544" s="5"/>
      <c r="W544" s="5"/>
      <c r="X544" s="5"/>
      <c r="Y544" s="5"/>
      <c r="Z544" s="5"/>
      <c r="AA544" s="5"/>
      <c r="AB544" s="7" t="s">
        <v>2585</v>
      </c>
      <c r="AC544" s="5" t="s">
        <v>1580</v>
      </c>
      <c r="AD544" s="1" t="s">
        <v>31</v>
      </c>
      <c r="AL544"/>
    </row>
    <row r="545" spans="1:38" ht="15" customHeight="1" x14ac:dyDescent="0.3">
      <c r="A545" s="1" t="s">
        <v>1581</v>
      </c>
      <c r="C545" s="1" t="s">
        <v>1609</v>
      </c>
      <c r="D545" s="1" t="s">
        <v>30</v>
      </c>
      <c r="F545" s="1">
        <v>1</v>
      </c>
      <c r="H54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5" s="1" t="str">
        <f>IF(ISBLANK(Table13[[#This Row],[Scale]]),
IF(Table13[[#This Row],[FIMS Scale]]="","",Table13[[#This Row],[FIMS Scale]]),
IF(Table13[[#This Row],[FIMS Scale]]="",1/Table13[[#This Row],[Scale]],Table13[[#This Row],[FIMS Scale]]/Table13[[#This Row],[Scale]]))</f>
        <v/>
      </c>
      <c r="K545" s="7">
        <f>IF(Table13[[#This Row],[Address Original]]&gt;0,Table13[[#This Row],[Address Original]]-40001,"")</f>
        <v>1374</v>
      </c>
      <c r="L545" s="1">
        <v>41375</v>
      </c>
      <c r="M545" s="1" t="s">
        <v>32</v>
      </c>
      <c r="O545" s="1"/>
      <c r="P545" s="5" t="s">
        <v>2446</v>
      </c>
      <c r="Q545" s="5"/>
      <c r="R545" s="5"/>
      <c r="S545" s="5"/>
      <c r="T545" s="5"/>
      <c r="U545" s="5"/>
      <c r="V545" s="5"/>
      <c r="W545" s="5"/>
      <c r="X545" s="5"/>
      <c r="Y545" s="5"/>
      <c r="Z545" s="5"/>
      <c r="AA545" s="5"/>
      <c r="AB545" s="7" t="s">
        <v>2585</v>
      </c>
      <c r="AC545" s="5" t="s">
        <v>1582</v>
      </c>
      <c r="AD545" s="1" t="s">
        <v>31</v>
      </c>
      <c r="AL545"/>
    </row>
    <row r="546" spans="1:38" ht="15" customHeight="1" x14ac:dyDescent="0.3">
      <c r="A546" s="1" t="s">
        <v>1583</v>
      </c>
      <c r="C546" s="1" t="s">
        <v>1610</v>
      </c>
      <c r="D546" s="1" t="s">
        <v>30</v>
      </c>
      <c r="F546" s="1">
        <v>1</v>
      </c>
      <c r="H54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6" s="1" t="str">
        <f>IF(ISBLANK(Table13[[#This Row],[Scale]]),
IF(Table13[[#This Row],[FIMS Scale]]="","",Table13[[#This Row],[FIMS Scale]]),
IF(Table13[[#This Row],[FIMS Scale]]="",1/Table13[[#This Row],[Scale]],Table13[[#This Row],[FIMS Scale]]/Table13[[#This Row],[Scale]]))</f>
        <v/>
      </c>
      <c r="K546" s="7">
        <f>IF(Table13[[#This Row],[Address Original]]&gt;0,Table13[[#This Row],[Address Original]]-40001,"")</f>
        <v>1375</v>
      </c>
      <c r="L546" s="1">
        <v>41376</v>
      </c>
      <c r="M546" s="1" t="s">
        <v>32</v>
      </c>
      <c r="O546" s="1"/>
      <c r="P546" s="5" t="s">
        <v>2447</v>
      </c>
      <c r="Q546" s="5"/>
      <c r="R546" s="5"/>
      <c r="S546" s="5"/>
      <c r="T546" s="5"/>
      <c r="U546" s="5"/>
      <c r="V546" s="5"/>
      <c r="W546" s="5"/>
      <c r="X546" s="5"/>
      <c r="Y546" s="5"/>
      <c r="Z546" s="5"/>
      <c r="AA546" s="5"/>
      <c r="AB546" s="7" t="s">
        <v>2585</v>
      </c>
      <c r="AC546" s="5" t="s">
        <v>1584</v>
      </c>
      <c r="AD546" s="1" t="s">
        <v>31</v>
      </c>
      <c r="AL546"/>
    </row>
    <row r="547" spans="1:38" ht="15" customHeight="1" x14ac:dyDescent="0.3">
      <c r="A547" s="1" t="s">
        <v>1585</v>
      </c>
      <c r="D547" s="1" t="s">
        <v>30</v>
      </c>
      <c r="F547" s="1">
        <v>1</v>
      </c>
      <c r="H54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7" s="1" t="str">
        <f>IF(ISBLANK(Table13[[#This Row],[Scale]]),
IF(Table13[[#This Row],[FIMS Scale]]="","",Table13[[#This Row],[FIMS Scale]]),
IF(Table13[[#This Row],[FIMS Scale]]="",1/Table13[[#This Row],[Scale]],Table13[[#This Row],[FIMS Scale]]/Table13[[#This Row],[Scale]]))</f>
        <v/>
      </c>
      <c r="K547" s="7">
        <f>IF(Table13[[#This Row],[Address Original]]&gt;0,Table13[[#This Row],[Address Original]]-40001,"")</f>
        <v>1376</v>
      </c>
      <c r="L547" s="1">
        <v>41377</v>
      </c>
      <c r="M547" s="1" t="s">
        <v>32</v>
      </c>
      <c r="O547" s="1"/>
      <c r="P547" s="5" t="s">
        <v>2448</v>
      </c>
      <c r="Q547" s="5"/>
      <c r="R547" s="5"/>
      <c r="S547" s="5"/>
      <c r="T547" s="5"/>
      <c r="U547" s="5"/>
      <c r="V547" s="5"/>
      <c r="W547" s="5"/>
      <c r="X547" s="5"/>
      <c r="Y547" s="5"/>
      <c r="Z547" s="5"/>
      <c r="AA547" s="5"/>
      <c r="AB547" s="7" t="s">
        <v>2585</v>
      </c>
      <c r="AC547" s="5" t="s">
        <v>1586</v>
      </c>
      <c r="AD547" s="1" t="s">
        <v>31</v>
      </c>
      <c r="AL547"/>
    </row>
    <row r="548" spans="1:38" ht="15" customHeight="1" x14ac:dyDescent="0.3">
      <c r="A548" s="1" t="s">
        <v>1587</v>
      </c>
      <c r="C548" s="1" t="s">
        <v>1611</v>
      </c>
      <c r="D548" s="1" t="s">
        <v>30</v>
      </c>
      <c r="F548" s="1">
        <v>1</v>
      </c>
      <c r="H54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48" s="1" t="str">
        <f>IF(ISBLANK(Table13[[#This Row],[Scale]]),
IF(Table13[[#This Row],[FIMS Scale]]="","",Table13[[#This Row],[FIMS Scale]]),
IF(Table13[[#This Row],[FIMS Scale]]="",1/Table13[[#This Row],[Scale]],Table13[[#This Row],[FIMS Scale]]/Table13[[#This Row],[Scale]]))</f>
        <v/>
      </c>
      <c r="K548" s="7">
        <f>IF(Table13[[#This Row],[Address Original]]&gt;0,Table13[[#This Row],[Address Original]]-40001,"")</f>
        <v>1377</v>
      </c>
      <c r="L548" s="1">
        <v>41378</v>
      </c>
      <c r="M548" s="1" t="s">
        <v>32</v>
      </c>
      <c r="O548" s="1"/>
      <c r="P548" s="5" t="s">
        <v>2449</v>
      </c>
      <c r="Q548" s="5"/>
      <c r="R548" s="5"/>
      <c r="S548" s="5"/>
      <c r="T548" s="5"/>
      <c r="U548" s="5"/>
      <c r="V548" s="5"/>
      <c r="W548" s="5"/>
      <c r="X548" s="5"/>
      <c r="Y548" s="5"/>
      <c r="Z548" s="5"/>
      <c r="AA548" s="5"/>
      <c r="AB548" s="7" t="s">
        <v>2585</v>
      </c>
      <c r="AC548" s="5" t="s">
        <v>1588</v>
      </c>
      <c r="AD548" s="1" t="s">
        <v>31</v>
      </c>
      <c r="AL548"/>
    </row>
    <row r="549" spans="1:38" s="7" customFormat="1" ht="15" customHeight="1" x14ac:dyDescent="0.3">
      <c r="A549" s="1" t="s">
        <v>1589</v>
      </c>
      <c r="B549" s="1"/>
      <c r="C549" s="1" t="s">
        <v>1612</v>
      </c>
      <c r="D549" s="1" t="s">
        <v>30</v>
      </c>
      <c r="E549" s="1"/>
      <c r="F549" s="1">
        <v>1</v>
      </c>
      <c r="G549" s="1"/>
      <c r="H54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49" s="1"/>
      <c r="J549" s="1" t="str">
        <f>IF(ISBLANK(Table13[[#This Row],[Scale]]),
IF(Table13[[#This Row],[FIMS Scale]]="","",Table13[[#This Row],[FIMS Scale]]),
IF(Table13[[#This Row],[FIMS Scale]]="",1/Table13[[#This Row],[Scale]],Table13[[#This Row],[FIMS Scale]]/Table13[[#This Row],[Scale]]))</f>
        <v/>
      </c>
      <c r="K549" s="7">
        <f>IF(Table13[[#This Row],[Address Original]]&gt;0,Table13[[#This Row],[Address Original]]-40001,"")</f>
        <v>1378</v>
      </c>
      <c r="L549" s="1">
        <v>41379</v>
      </c>
      <c r="M549" s="1" t="s">
        <v>32</v>
      </c>
      <c r="N549" s="1"/>
      <c r="O549" s="1"/>
      <c r="P549" s="5" t="s">
        <v>2450</v>
      </c>
      <c r="Q549" s="5"/>
      <c r="R549" s="5"/>
      <c r="S549" s="5"/>
      <c r="T549" s="5"/>
      <c r="U549" s="5"/>
      <c r="V549" s="5"/>
      <c r="W549" s="5"/>
      <c r="X549" s="5"/>
      <c r="Y549" s="5"/>
      <c r="Z549" s="5"/>
      <c r="AA549" s="5"/>
      <c r="AB549" s="7" t="s">
        <v>2585</v>
      </c>
      <c r="AC549" s="5" t="s">
        <v>1590</v>
      </c>
      <c r="AD549" s="1" t="s">
        <v>31</v>
      </c>
      <c r="AE549" s="1"/>
      <c r="AF549" s="1"/>
      <c r="AG549" s="1"/>
      <c r="AH549" s="1"/>
      <c r="AI549" s="1"/>
      <c r="AJ549" s="1"/>
      <c r="AK549"/>
      <c r="AL549"/>
    </row>
    <row r="550" spans="1:38" customFormat="1" ht="15" customHeight="1" x14ac:dyDescent="0.3">
      <c r="A550" s="1" t="s">
        <v>1591</v>
      </c>
      <c r="B550" s="1"/>
      <c r="C550" s="1"/>
      <c r="D550" s="1" t="s">
        <v>30</v>
      </c>
      <c r="E550" s="1"/>
      <c r="F550" s="1">
        <v>1</v>
      </c>
      <c r="G550" s="1"/>
      <c r="H55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50" s="1"/>
      <c r="J550" s="1" t="str">
        <f>IF(ISBLANK(Table13[[#This Row],[Scale]]),
IF(Table13[[#This Row],[FIMS Scale]]="","",Table13[[#This Row],[FIMS Scale]]),
IF(Table13[[#This Row],[FIMS Scale]]="",1/Table13[[#This Row],[Scale]],Table13[[#This Row],[FIMS Scale]]/Table13[[#This Row],[Scale]]))</f>
        <v/>
      </c>
      <c r="K550" s="7">
        <f>IF(Table13[[#This Row],[Address Original]]&gt;0,Table13[[#This Row],[Address Original]]-40001,"")</f>
        <v>1379</v>
      </c>
      <c r="L550" s="1">
        <v>41380</v>
      </c>
      <c r="M550" s="1" t="s">
        <v>32</v>
      </c>
      <c r="N550" s="1"/>
      <c r="O550" s="1"/>
      <c r="P550" s="5" t="s">
        <v>2451</v>
      </c>
      <c r="Q550" s="5"/>
      <c r="R550" s="5"/>
      <c r="S550" s="5"/>
      <c r="T550" s="5"/>
      <c r="U550" s="5"/>
      <c r="V550" s="5"/>
      <c r="W550" s="5"/>
      <c r="X550" s="5"/>
      <c r="Y550" s="5"/>
      <c r="Z550" s="5"/>
      <c r="AA550" s="5"/>
      <c r="AB550" s="7" t="s">
        <v>2585</v>
      </c>
      <c r="AC550" s="5" t="s">
        <v>1592</v>
      </c>
      <c r="AD550" s="1" t="s">
        <v>31</v>
      </c>
      <c r="AE550" s="1"/>
      <c r="AF550" s="1"/>
      <c r="AG550" s="1"/>
      <c r="AH550" s="1"/>
      <c r="AI550" s="1"/>
      <c r="AJ550" s="1"/>
    </row>
    <row r="551" spans="1:38" ht="23.4" customHeight="1" thickBot="1" x14ac:dyDescent="0.4">
      <c r="A551" s="17" t="s">
        <v>1938</v>
      </c>
      <c r="B551" s="17"/>
      <c r="C551" s="17"/>
      <c r="D551" s="17"/>
      <c r="E551" s="17"/>
      <c r="F551" s="17"/>
      <c r="G551" s="17"/>
      <c r="H551"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551" s="18"/>
      <c r="J551" s="17" t="str">
        <f>IF(ISBLANK(Table13[[#This Row],[Scale]]),
IF(Table13[[#This Row],[FIMS Scale]]="","",Table13[[#This Row],[FIMS Scale]]),
IF(Table13[[#This Row],[FIMS Scale]]="",1/Table13[[#This Row],[Scale]],Table13[[#This Row],[FIMS Scale]]/Table13[[#This Row],[Scale]]))</f>
        <v/>
      </c>
      <c r="K551" s="17" t="str">
        <f>IF(Table13[[#This Row],[Address Original]]&gt;0,Table13[[#This Row],[Address Original]]-40001,"")</f>
        <v/>
      </c>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c r="AL551"/>
    </row>
    <row r="552" spans="1:38" ht="15" customHeight="1" thickTop="1" x14ac:dyDescent="0.3">
      <c r="A552" s="1" t="s">
        <v>1619</v>
      </c>
      <c r="C552" s="1" t="s">
        <v>1618</v>
      </c>
      <c r="D552" s="1" t="s">
        <v>30</v>
      </c>
      <c r="F552" s="1">
        <v>1</v>
      </c>
      <c r="H55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52" s="1" t="str">
        <f>IF(ISBLANK(Table13[[#This Row],[Scale]]),
IF(Table13[[#This Row],[FIMS Scale]]="","",Table13[[#This Row],[FIMS Scale]]),
IF(Table13[[#This Row],[FIMS Scale]]="",1/Table13[[#This Row],[Scale]],Table13[[#This Row],[FIMS Scale]]/Table13[[#This Row],[Scale]]))</f>
        <v/>
      </c>
      <c r="K552" s="7">
        <f>IF(Table13[[#This Row],[Address Original]]&gt;0,Table13[[#This Row],[Address Original]]-40001,"")</f>
        <v>1390</v>
      </c>
      <c r="L552" s="1">
        <v>41391</v>
      </c>
      <c r="M552" s="1" t="s">
        <v>32</v>
      </c>
      <c r="O552" s="1"/>
      <c r="P552" s="5" t="s">
        <v>1939</v>
      </c>
      <c r="Q552" s="5"/>
      <c r="R552" s="5"/>
      <c r="S552" s="5"/>
      <c r="T552" s="5"/>
      <c r="U552" s="5"/>
      <c r="V552" s="5"/>
      <c r="W552" s="5"/>
      <c r="X552" s="5"/>
      <c r="Y552" s="5"/>
      <c r="Z552" s="5"/>
      <c r="AA552" s="5"/>
      <c r="AB552" s="7" t="s">
        <v>2585</v>
      </c>
      <c r="AC552" s="5" t="s">
        <v>1696</v>
      </c>
      <c r="AD552" s="1" t="s">
        <v>31</v>
      </c>
      <c r="AE552" s="1" t="s">
        <v>1024</v>
      </c>
      <c r="AL552"/>
    </row>
    <row r="553" spans="1:38" ht="15" customHeight="1" x14ac:dyDescent="0.3">
      <c r="A553" s="1" t="s">
        <v>1621</v>
      </c>
      <c r="C553" s="1" t="s">
        <v>1620</v>
      </c>
      <c r="D553" s="1" t="s">
        <v>30</v>
      </c>
      <c r="F553" s="1">
        <v>1</v>
      </c>
      <c r="H55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53" s="1" t="str">
        <f>IF(ISBLANK(Table13[[#This Row],[Scale]]),
IF(Table13[[#This Row],[FIMS Scale]]="","",Table13[[#This Row],[FIMS Scale]]),
IF(Table13[[#This Row],[FIMS Scale]]="",1/Table13[[#This Row],[Scale]],Table13[[#This Row],[FIMS Scale]]/Table13[[#This Row],[Scale]]))</f>
        <v/>
      </c>
      <c r="K553" s="7">
        <f>IF(Table13[[#This Row],[Address Original]]&gt;0,Table13[[#This Row],[Address Original]]-40001,"")</f>
        <v>1391</v>
      </c>
      <c r="L553" s="1">
        <v>41392</v>
      </c>
      <c r="M553" s="1" t="s">
        <v>32</v>
      </c>
      <c r="O553" s="1"/>
      <c r="P553" s="5" t="s">
        <v>2452</v>
      </c>
      <c r="Q553" s="5"/>
      <c r="R553" s="5"/>
      <c r="S553" s="5"/>
      <c r="T553" s="5"/>
      <c r="U553" s="5"/>
      <c r="V553" s="5"/>
      <c r="W553" s="5"/>
      <c r="X553" s="5"/>
      <c r="Y553" s="5"/>
      <c r="Z553" s="5"/>
      <c r="AA553" s="5"/>
      <c r="AB553" s="7" t="s">
        <v>2585</v>
      </c>
      <c r="AC553" s="5" t="s">
        <v>1697</v>
      </c>
      <c r="AD553" s="1" t="s">
        <v>31</v>
      </c>
      <c r="AE553" s="1" t="s">
        <v>1024</v>
      </c>
      <c r="AL553"/>
    </row>
    <row r="554" spans="1:38" ht="15" customHeight="1" x14ac:dyDescent="0.3">
      <c r="A554" s="1" t="s">
        <v>1623</v>
      </c>
      <c r="C554" s="1" t="s">
        <v>1622</v>
      </c>
      <c r="D554" s="1" t="s">
        <v>30</v>
      </c>
      <c r="F554" s="1">
        <v>1</v>
      </c>
      <c r="H55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54" s="1" t="str">
        <f>IF(ISBLANK(Table13[[#This Row],[Scale]]),
IF(Table13[[#This Row],[FIMS Scale]]="","",Table13[[#This Row],[FIMS Scale]]),
IF(Table13[[#This Row],[FIMS Scale]]="",1/Table13[[#This Row],[Scale]],Table13[[#This Row],[FIMS Scale]]/Table13[[#This Row],[Scale]]))</f>
        <v/>
      </c>
      <c r="K554" s="7">
        <f>IF(Table13[[#This Row],[Address Original]]&gt;0,Table13[[#This Row],[Address Original]]-40001,"")</f>
        <v>1392</v>
      </c>
      <c r="L554" s="1">
        <v>41393</v>
      </c>
      <c r="M554" s="1" t="s">
        <v>32</v>
      </c>
      <c r="O554" s="1"/>
      <c r="P554" s="5" t="s">
        <v>2453</v>
      </c>
      <c r="Q554" s="5"/>
      <c r="R554" s="5"/>
      <c r="S554" s="5"/>
      <c r="T554" s="5"/>
      <c r="U554" s="5"/>
      <c r="V554" s="5"/>
      <c r="W554" s="5"/>
      <c r="X554" s="5"/>
      <c r="Y554" s="5"/>
      <c r="Z554" s="5"/>
      <c r="AA554" s="5"/>
      <c r="AB554" s="7" t="s">
        <v>2585</v>
      </c>
      <c r="AC554" s="5" t="s">
        <v>1698</v>
      </c>
      <c r="AD554" s="1" t="s">
        <v>31</v>
      </c>
      <c r="AE554" s="1" t="s">
        <v>1024</v>
      </c>
      <c r="AL554"/>
    </row>
    <row r="555" spans="1:38" ht="15" customHeight="1" x14ac:dyDescent="0.3">
      <c r="A555" s="1" t="s">
        <v>1625</v>
      </c>
      <c r="C555" s="1" t="s">
        <v>1624</v>
      </c>
      <c r="D555" s="1" t="s">
        <v>30</v>
      </c>
      <c r="F555" s="1">
        <v>1</v>
      </c>
      <c r="H55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55" s="1" t="str">
        <f>IF(ISBLANK(Table13[[#This Row],[Scale]]),
IF(Table13[[#This Row],[FIMS Scale]]="","",Table13[[#This Row],[FIMS Scale]]),
IF(Table13[[#This Row],[FIMS Scale]]="",1/Table13[[#This Row],[Scale]],Table13[[#This Row],[FIMS Scale]]/Table13[[#This Row],[Scale]]))</f>
        <v/>
      </c>
      <c r="K555" s="7">
        <f>IF(Table13[[#This Row],[Address Original]]&gt;0,Table13[[#This Row],[Address Original]]-40001,"")</f>
        <v>1393</v>
      </c>
      <c r="L555" s="1">
        <v>41394</v>
      </c>
      <c r="M555" s="1" t="s">
        <v>32</v>
      </c>
      <c r="O555" s="1"/>
      <c r="P555" s="5" t="s">
        <v>2454</v>
      </c>
      <c r="Q555" s="5"/>
      <c r="R555" s="5"/>
      <c r="S555" s="5"/>
      <c r="T555" s="5"/>
      <c r="U555" s="5"/>
      <c r="V555" s="5"/>
      <c r="W555" s="5"/>
      <c r="X555" s="5"/>
      <c r="Y555" s="5"/>
      <c r="Z555" s="5"/>
      <c r="AA555" s="5"/>
      <c r="AB555" s="7" t="s">
        <v>2585</v>
      </c>
      <c r="AC555" s="5" t="s">
        <v>1699</v>
      </c>
      <c r="AD555" s="1" t="s">
        <v>31</v>
      </c>
      <c r="AE555" s="1" t="s">
        <v>1024</v>
      </c>
      <c r="AL555"/>
    </row>
    <row r="556" spans="1:38" ht="15" customHeight="1" x14ac:dyDescent="0.3">
      <c r="A556" s="1" t="s">
        <v>1627</v>
      </c>
      <c r="C556" s="1" t="s">
        <v>1626</v>
      </c>
      <c r="D556" s="1" t="s">
        <v>30</v>
      </c>
      <c r="F556" s="1">
        <v>1</v>
      </c>
      <c r="H55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56" s="1" t="str">
        <f>IF(ISBLANK(Table13[[#This Row],[Scale]]),
IF(Table13[[#This Row],[FIMS Scale]]="","",Table13[[#This Row],[FIMS Scale]]),
IF(Table13[[#This Row],[FIMS Scale]]="",1/Table13[[#This Row],[Scale]],Table13[[#This Row],[FIMS Scale]]/Table13[[#This Row],[Scale]]))</f>
        <v/>
      </c>
      <c r="K556" s="7">
        <f>IF(Table13[[#This Row],[Address Original]]&gt;0,Table13[[#This Row],[Address Original]]-40001,"")</f>
        <v>1394</v>
      </c>
      <c r="L556" s="1">
        <v>41395</v>
      </c>
      <c r="M556" s="1" t="s">
        <v>32</v>
      </c>
      <c r="O556" s="1"/>
      <c r="P556" s="5" t="s">
        <v>2455</v>
      </c>
      <c r="Q556" s="5"/>
      <c r="R556" s="5"/>
      <c r="S556" s="5"/>
      <c r="T556" s="5"/>
      <c r="U556" s="5"/>
      <c r="V556" s="5"/>
      <c r="W556" s="5"/>
      <c r="X556" s="5"/>
      <c r="Y556" s="5"/>
      <c r="Z556" s="5"/>
      <c r="AA556" s="5"/>
      <c r="AB556" s="7" t="s">
        <v>2585</v>
      </c>
      <c r="AC556" s="5" t="s">
        <v>1700</v>
      </c>
      <c r="AD556" s="1" t="s">
        <v>31</v>
      </c>
      <c r="AE556" s="1" t="s">
        <v>1024</v>
      </c>
      <c r="AL556"/>
    </row>
    <row r="557" spans="1:38" ht="15" customHeight="1" x14ac:dyDescent="0.3">
      <c r="A557" s="1" t="s">
        <v>1629</v>
      </c>
      <c r="C557" s="1" t="s">
        <v>1628</v>
      </c>
      <c r="D557" s="1" t="s">
        <v>30</v>
      </c>
      <c r="F557" s="1">
        <v>1</v>
      </c>
      <c r="H55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57" s="1" t="str">
        <f>IF(ISBLANK(Table13[[#This Row],[Scale]]),
IF(Table13[[#This Row],[FIMS Scale]]="","",Table13[[#This Row],[FIMS Scale]]),
IF(Table13[[#This Row],[FIMS Scale]]="",1/Table13[[#This Row],[Scale]],Table13[[#This Row],[FIMS Scale]]/Table13[[#This Row],[Scale]]))</f>
        <v/>
      </c>
      <c r="K557" s="7">
        <f>IF(Table13[[#This Row],[Address Original]]&gt;0,Table13[[#This Row],[Address Original]]-40001,"")</f>
        <v>1400</v>
      </c>
      <c r="L557" s="1">
        <v>41401</v>
      </c>
      <c r="M557" s="1" t="s">
        <v>32</v>
      </c>
      <c r="O557" s="1"/>
      <c r="P557" s="5" t="s">
        <v>1940</v>
      </c>
      <c r="Q557" s="5"/>
      <c r="R557" s="5"/>
      <c r="S557" s="5"/>
      <c r="T557" s="5"/>
      <c r="U557" s="5"/>
      <c r="V557" s="5"/>
      <c r="W557" s="5"/>
      <c r="X557" s="5"/>
      <c r="Y557" s="5"/>
      <c r="Z557" s="5"/>
      <c r="AA557" s="5"/>
      <c r="AB557" s="7" t="s">
        <v>2585</v>
      </c>
      <c r="AC557" s="5" t="s">
        <v>1701</v>
      </c>
      <c r="AD557" s="1" t="s">
        <v>31</v>
      </c>
      <c r="AE557" s="1" t="s">
        <v>1024</v>
      </c>
      <c r="AL557"/>
    </row>
    <row r="558" spans="1:38" ht="15" customHeight="1" x14ac:dyDescent="0.3">
      <c r="A558" s="1" t="s">
        <v>1631</v>
      </c>
      <c r="C558" s="1" t="s">
        <v>1630</v>
      </c>
      <c r="D558" s="1" t="s">
        <v>30</v>
      </c>
      <c r="F558" s="1">
        <v>1</v>
      </c>
      <c r="H55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58" s="1" t="str">
        <f>IF(ISBLANK(Table13[[#This Row],[Scale]]),
IF(Table13[[#This Row],[FIMS Scale]]="","",Table13[[#This Row],[FIMS Scale]]),
IF(Table13[[#This Row],[FIMS Scale]]="",1/Table13[[#This Row],[Scale]],Table13[[#This Row],[FIMS Scale]]/Table13[[#This Row],[Scale]]))</f>
        <v/>
      </c>
      <c r="K558" s="7">
        <f>IF(Table13[[#This Row],[Address Original]]&gt;0,Table13[[#This Row],[Address Original]]-40001,"")</f>
        <v>1401</v>
      </c>
      <c r="L558" s="1">
        <v>41402</v>
      </c>
      <c r="M558" s="1" t="s">
        <v>32</v>
      </c>
      <c r="O558" s="1"/>
      <c r="P558" s="5" t="s">
        <v>1941</v>
      </c>
      <c r="Q558" s="5"/>
      <c r="R558" s="5"/>
      <c r="S558" s="5"/>
      <c r="T558" s="5"/>
      <c r="U558" s="5"/>
      <c r="V558" s="5"/>
      <c r="W558" s="5"/>
      <c r="X558" s="5"/>
      <c r="Y558" s="5"/>
      <c r="Z558" s="5"/>
      <c r="AA558" s="5"/>
      <c r="AB558" s="7" t="s">
        <v>2585</v>
      </c>
      <c r="AC558" s="5" t="s">
        <v>1702</v>
      </c>
      <c r="AD558" s="1" t="s">
        <v>31</v>
      </c>
      <c r="AE558" s="1" t="s">
        <v>1024</v>
      </c>
      <c r="AL558"/>
    </row>
    <row r="559" spans="1:38" ht="15" customHeight="1" x14ac:dyDescent="0.3">
      <c r="A559" s="1" t="s">
        <v>1633</v>
      </c>
      <c r="C559" s="1" t="s">
        <v>1632</v>
      </c>
      <c r="D559" s="1" t="s">
        <v>30</v>
      </c>
      <c r="F559" s="1">
        <v>1</v>
      </c>
      <c r="G559" s="1">
        <v>10</v>
      </c>
      <c r="H55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59" s="1">
        <f>IF(ISBLANK(Table13[[#This Row],[Scale]]),
IF(Table13[[#This Row],[FIMS Scale]]="","",Table13[[#This Row],[FIMS Scale]]),
IF(Table13[[#This Row],[FIMS Scale]]="",1/Table13[[#This Row],[Scale]],Table13[[#This Row],[FIMS Scale]]/Table13[[#This Row],[Scale]]))</f>
        <v>0.1</v>
      </c>
      <c r="K559" s="7">
        <f>IF(Table13[[#This Row],[Address Original]]&gt;0,Table13[[#This Row],[Address Original]]-40001,"")</f>
        <v>1402</v>
      </c>
      <c r="L559" s="1">
        <v>41403</v>
      </c>
      <c r="M559" s="1" t="s">
        <v>32</v>
      </c>
      <c r="O559" s="1"/>
      <c r="P559" s="5" t="s">
        <v>1942</v>
      </c>
      <c r="Q559" s="5"/>
      <c r="R559" s="5"/>
      <c r="S559" s="5"/>
      <c r="T559" s="5"/>
      <c r="U559" s="5"/>
      <c r="V559" s="5"/>
      <c r="W559" s="5"/>
      <c r="X559" s="5"/>
      <c r="Y559" s="5"/>
      <c r="Z559" s="5"/>
      <c r="AA559" s="5"/>
      <c r="AB559" s="7" t="s">
        <v>2585</v>
      </c>
      <c r="AC559" s="5" t="s">
        <v>1703</v>
      </c>
      <c r="AD559" s="1" t="s">
        <v>31</v>
      </c>
      <c r="AE559" s="1" t="s">
        <v>1021</v>
      </c>
      <c r="AL559"/>
    </row>
    <row r="560" spans="1:38" ht="15" customHeight="1" x14ac:dyDescent="0.3">
      <c r="A560" s="1" t="s">
        <v>1635</v>
      </c>
      <c r="C560" s="1" t="s">
        <v>1634</v>
      </c>
      <c r="D560" s="1" t="s">
        <v>30</v>
      </c>
      <c r="F560" s="1">
        <v>1</v>
      </c>
      <c r="G560" s="1">
        <v>10</v>
      </c>
      <c r="H56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0" s="1">
        <f>IF(ISBLANK(Table13[[#This Row],[Scale]]),
IF(Table13[[#This Row],[FIMS Scale]]="","",Table13[[#This Row],[FIMS Scale]]),
IF(Table13[[#This Row],[FIMS Scale]]="",1/Table13[[#This Row],[Scale]],Table13[[#This Row],[FIMS Scale]]/Table13[[#This Row],[Scale]]))</f>
        <v>0.1</v>
      </c>
      <c r="K560" s="7">
        <f>IF(Table13[[#This Row],[Address Original]]&gt;0,Table13[[#This Row],[Address Original]]-40001,"")</f>
        <v>1403</v>
      </c>
      <c r="L560" s="1">
        <v>41404</v>
      </c>
      <c r="M560" s="1" t="s">
        <v>32</v>
      </c>
      <c r="O560" s="1"/>
      <c r="P560" s="5" t="s">
        <v>2456</v>
      </c>
      <c r="Q560" s="5"/>
      <c r="R560" s="5"/>
      <c r="S560" s="5"/>
      <c r="T560" s="5"/>
      <c r="U560" s="5"/>
      <c r="V560" s="5"/>
      <c r="W560" s="5"/>
      <c r="X560" s="5"/>
      <c r="Y560" s="5"/>
      <c r="Z560" s="5"/>
      <c r="AA560" s="5"/>
      <c r="AB560" s="7" t="s">
        <v>2585</v>
      </c>
      <c r="AC560" s="5" t="s">
        <v>1704</v>
      </c>
      <c r="AD560" s="1" t="s">
        <v>31</v>
      </c>
      <c r="AE560" s="1" t="s">
        <v>1021</v>
      </c>
      <c r="AL560"/>
    </row>
    <row r="561" spans="1:38" ht="15" customHeight="1" x14ac:dyDescent="0.3">
      <c r="A561" s="1" t="s">
        <v>1637</v>
      </c>
      <c r="C561" s="1" t="s">
        <v>1636</v>
      </c>
      <c r="D561" s="1" t="s">
        <v>30</v>
      </c>
      <c r="F561" s="1">
        <v>1</v>
      </c>
      <c r="G561" s="1">
        <v>10</v>
      </c>
      <c r="H56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1" s="1">
        <f>IF(ISBLANK(Table13[[#This Row],[Scale]]),
IF(Table13[[#This Row],[FIMS Scale]]="","",Table13[[#This Row],[FIMS Scale]]),
IF(Table13[[#This Row],[FIMS Scale]]="",1/Table13[[#This Row],[Scale]],Table13[[#This Row],[FIMS Scale]]/Table13[[#This Row],[Scale]]))</f>
        <v>0.1</v>
      </c>
      <c r="K561" s="7">
        <f>IF(Table13[[#This Row],[Address Original]]&gt;0,Table13[[#This Row],[Address Original]]-40001,"")</f>
        <v>1404</v>
      </c>
      <c r="L561" s="1">
        <v>41405</v>
      </c>
      <c r="M561" s="1" t="s">
        <v>32</v>
      </c>
      <c r="O561" s="1"/>
      <c r="P561" s="5" t="s">
        <v>2457</v>
      </c>
      <c r="Q561" s="5"/>
      <c r="R561" s="5"/>
      <c r="S561" s="5"/>
      <c r="T561" s="5"/>
      <c r="U561" s="5"/>
      <c r="V561" s="5"/>
      <c r="W561" s="5"/>
      <c r="X561" s="5"/>
      <c r="Y561" s="5"/>
      <c r="Z561" s="5"/>
      <c r="AA561" s="5"/>
      <c r="AB561" s="7" t="s">
        <v>2585</v>
      </c>
      <c r="AC561" s="5" t="s">
        <v>1705</v>
      </c>
      <c r="AD561" s="1" t="s">
        <v>31</v>
      </c>
      <c r="AE561" s="1" t="s">
        <v>1021</v>
      </c>
      <c r="AL561"/>
    </row>
    <row r="562" spans="1:38" ht="15" customHeight="1" x14ac:dyDescent="0.3">
      <c r="A562" s="1" t="s">
        <v>1639</v>
      </c>
      <c r="C562" s="1" t="s">
        <v>1638</v>
      </c>
      <c r="D562" s="1" t="s">
        <v>30</v>
      </c>
      <c r="F562" s="1">
        <v>1</v>
      </c>
      <c r="G562" s="1">
        <v>10</v>
      </c>
      <c r="H56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2" s="1">
        <f>IF(ISBLANK(Table13[[#This Row],[Scale]]),
IF(Table13[[#This Row],[FIMS Scale]]="","",Table13[[#This Row],[FIMS Scale]]),
IF(Table13[[#This Row],[FIMS Scale]]="",1/Table13[[#This Row],[Scale]],Table13[[#This Row],[FIMS Scale]]/Table13[[#This Row],[Scale]]))</f>
        <v>0.1</v>
      </c>
      <c r="K562" s="7">
        <f>IF(Table13[[#This Row],[Address Original]]&gt;0,Table13[[#This Row],[Address Original]]-40001,"")</f>
        <v>1405</v>
      </c>
      <c r="L562" s="1">
        <v>41406</v>
      </c>
      <c r="M562" s="1" t="s">
        <v>32</v>
      </c>
      <c r="O562" s="1"/>
      <c r="P562" s="5" t="s">
        <v>2458</v>
      </c>
      <c r="Q562" s="5"/>
      <c r="R562" s="5"/>
      <c r="S562" s="5"/>
      <c r="T562" s="5"/>
      <c r="U562" s="5"/>
      <c r="V562" s="5"/>
      <c r="W562" s="5"/>
      <c r="X562" s="5"/>
      <c r="Y562" s="5"/>
      <c r="Z562" s="5"/>
      <c r="AA562" s="5"/>
      <c r="AB562" s="7" t="s">
        <v>2585</v>
      </c>
      <c r="AC562" s="5" t="s">
        <v>1706</v>
      </c>
      <c r="AD562" s="1" t="s">
        <v>31</v>
      </c>
      <c r="AE562" s="1" t="s">
        <v>1021</v>
      </c>
      <c r="AL562"/>
    </row>
    <row r="563" spans="1:38" ht="15" customHeight="1" x14ac:dyDescent="0.3">
      <c r="A563" s="1" t="s">
        <v>1641</v>
      </c>
      <c r="C563" s="1" t="s">
        <v>1640</v>
      </c>
      <c r="D563" s="1" t="s">
        <v>30</v>
      </c>
      <c r="F563" s="1">
        <v>1</v>
      </c>
      <c r="H56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3" s="1" t="str">
        <f>IF(ISBLANK(Table13[[#This Row],[Scale]]),
IF(Table13[[#This Row],[FIMS Scale]]="","",Table13[[#This Row],[FIMS Scale]]),
IF(Table13[[#This Row],[FIMS Scale]]="",1/Table13[[#This Row],[Scale]],Table13[[#This Row],[FIMS Scale]]/Table13[[#This Row],[Scale]]))</f>
        <v/>
      </c>
      <c r="K563" s="7">
        <f>IF(Table13[[#This Row],[Address Original]]&gt;0,Table13[[#This Row],[Address Original]]-40001,"")</f>
        <v>1406</v>
      </c>
      <c r="L563" s="1">
        <v>41407</v>
      </c>
      <c r="M563" s="1" t="s">
        <v>32</v>
      </c>
      <c r="O563" s="1"/>
      <c r="P563" s="5" t="s">
        <v>2459</v>
      </c>
      <c r="Q563" s="5"/>
      <c r="R563" s="5"/>
      <c r="S563" s="5"/>
      <c r="T563" s="5"/>
      <c r="U563" s="5"/>
      <c r="V563" s="5"/>
      <c r="W563" s="5"/>
      <c r="X563" s="5"/>
      <c r="Y563" s="5"/>
      <c r="Z563" s="5"/>
      <c r="AA563" s="5"/>
      <c r="AB563" s="7" t="s">
        <v>2585</v>
      </c>
      <c r="AC563" s="5" t="s">
        <v>1707</v>
      </c>
      <c r="AD563" s="1" t="s">
        <v>31</v>
      </c>
      <c r="AE563" s="1" t="s">
        <v>1024</v>
      </c>
      <c r="AL563"/>
    </row>
    <row r="564" spans="1:38" ht="15" customHeight="1" x14ac:dyDescent="0.3">
      <c r="A564" s="1" t="s">
        <v>1643</v>
      </c>
      <c r="C564" s="1" t="s">
        <v>1642</v>
      </c>
      <c r="D564" s="1" t="s">
        <v>30</v>
      </c>
      <c r="F564" s="1">
        <v>1</v>
      </c>
      <c r="H56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4" s="1" t="str">
        <f>IF(ISBLANK(Table13[[#This Row],[Scale]]),
IF(Table13[[#This Row],[FIMS Scale]]="","",Table13[[#This Row],[FIMS Scale]]),
IF(Table13[[#This Row],[FIMS Scale]]="",1/Table13[[#This Row],[Scale]],Table13[[#This Row],[FIMS Scale]]/Table13[[#This Row],[Scale]]))</f>
        <v/>
      </c>
      <c r="K564" s="7">
        <f>IF(Table13[[#This Row],[Address Original]]&gt;0,Table13[[#This Row],[Address Original]]-40001,"")</f>
        <v>1407</v>
      </c>
      <c r="L564" s="1">
        <v>41408</v>
      </c>
      <c r="M564" s="1" t="s">
        <v>32</v>
      </c>
      <c r="O564" s="1"/>
      <c r="P564" s="5" t="s">
        <v>2460</v>
      </c>
      <c r="Q564" s="5"/>
      <c r="R564" s="5"/>
      <c r="S564" s="5"/>
      <c r="T564" s="5"/>
      <c r="U564" s="5"/>
      <c r="V564" s="5"/>
      <c r="W564" s="5"/>
      <c r="X564" s="5"/>
      <c r="Y564" s="5"/>
      <c r="Z564" s="5"/>
      <c r="AA564" s="5"/>
      <c r="AB564" s="7" t="s">
        <v>2585</v>
      </c>
      <c r="AC564" s="5" t="s">
        <v>1708</v>
      </c>
      <c r="AD564" s="1" t="s">
        <v>31</v>
      </c>
      <c r="AE564" s="1" t="s">
        <v>1024</v>
      </c>
      <c r="AL564"/>
    </row>
    <row r="565" spans="1:38" ht="15" customHeight="1" x14ac:dyDescent="0.3">
      <c r="A565" s="1" t="s">
        <v>1645</v>
      </c>
      <c r="C565" s="1" t="s">
        <v>1644</v>
      </c>
      <c r="D565" s="1" t="s">
        <v>30</v>
      </c>
      <c r="F565" s="1">
        <v>1</v>
      </c>
      <c r="H56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5" s="1" t="str">
        <f>IF(ISBLANK(Table13[[#This Row],[Scale]]),
IF(Table13[[#This Row],[FIMS Scale]]="","",Table13[[#This Row],[FIMS Scale]]),
IF(Table13[[#This Row],[FIMS Scale]]="",1/Table13[[#This Row],[Scale]],Table13[[#This Row],[FIMS Scale]]/Table13[[#This Row],[Scale]]))</f>
        <v/>
      </c>
      <c r="K565" s="7">
        <f>IF(Table13[[#This Row],[Address Original]]&gt;0,Table13[[#This Row],[Address Original]]-40001,"")</f>
        <v>1408</v>
      </c>
      <c r="L565" s="1">
        <v>41409</v>
      </c>
      <c r="M565" s="1" t="s">
        <v>32</v>
      </c>
      <c r="O565" s="1"/>
      <c r="P565" s="5" t="s">
        <v>2461</v>
      </c>
      <c r="Q565" s="5"/>
      <c r="R565" s="5"/>
      <c r="S565" s="5"/>
      <c r="T565" s="5"/>
      <c r="U565" s="5"/>
      <c r="V565" s="5"/>
      <c r="W565" s="5"/>
      <c r="X565" s="5"/>
      <c r="Y565" s="5"/>
      <c r="Z565" s="5"/>
      <c r="AA565" s="5"/>
      <c r="AB565" s="7" t="s">
        <v>2585</v>
      </c>
      <c r="AC565" s="5" t="s">
        <v>1709</v>
      </c>
      <c r="AD565" s="1" t="s">
        <v>31</v>
      </c>
      <c r="AE565" s="1" t="s">
        <v>1024</v>
      </c>
      <c r="AL565"/>
    </row>
    <row r="566" spans="1:38" ht="15" customHeight="1" x14ac:dyDescent="0.3">
      <c r="A566" s="1" t="s">
        <v>1018</v>
      </c>
      <c r="C566" s="1" t="s">
        <v>1646</v>
      </c>
      <c r="D566" s="1" t="s">
        <v>30</v>
      </c>
      <c r="F566" s="1">
        <v>1</v>
      </c>
      <c r="G566" s="1">
        <v>10</v>
      </c>
      <c r="H56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6" s="1">
        <f>IF(ISBLANK(Table13[[#This Row],[Scale]]),
IF(Table13[[#This Row],[FIMS Scale]]="","",Table13[[#This Row],[FIMS Scale]]),
IF(Table13[[#This Row],[FIMS Scale]]="",1/Table13[[#This Row],[Scale]],Table13[[#This Row],[FIMS Scale]]/Table13[[#This Row],[Scale]]))</f>
        <v>0.1</v>
      </c>
      <c r="K566" s="7">
        <f>IF(Table13[[#This Row],[Address Original]]&gt;0,Table13[[#This Row],[Address Original]]-40001,"")</f>
        <v>1409</v>
      </c>
      <c r="L566" s="1">
        <v>41410</v>
      </c>
      <c r="M566" s="1" t="s">
        <v>32</v>
      </c>
      <c r="O566" s="1"/>
      <c r="P566" s="5" t="s">
        <v>2462</v>
      </c>
      <c r="Q566" s="5"/>
      <c r="R566" s="5"/>
      <c r="S566" s="5"/>
      <c r="T566" s="5"/>
      <c r="U566" s="5"/>
      <c r="V566" s="5"/>
      <c r="W566" s="5"/>
      <c r="X566" s="5"/>
      <c r="Y566" s="5"/>
      <c r="Z566" s="5"/>
      <c r="AA566" s="5"/>
      <c r="AB566" s="7" t="s">
        <v>2585</v>
      </c>
      <c r="AC566" s="5" t="s">
        <v>1107</v>
      </c>
      <c r="AD566" s="1" t="s">
        <v>31</v>
      </c>
      <c r="AE566" s="1" t="s">
        <v>1021</v>
      </c>
      <c r="AL566"/>
    </row>
    <row r="567" spans="1:38" ht="15" customHeight="1" x14ac:dyDescent="0.3">
      <c r="A567" s="1" t="s">
        <v>1019</v>
      </c>
      <c r="C567" s="1" t="s">
        <v>1647</v>
      </c>
      <c r="D567" s="1" t="s">
        <v>30</v>
      </c>
      <c r="F567" s="1">
        <v>1</v>
      </c>
      <c r="G567" s="1">
        <v>10</v>
      </c>
      <c r="H56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7" s="1">
        <f>IF(ISBLANK(Table13[[#This Row],[Scale]]),
IF(Table13[[#This Row],[FIMS Scale]]="","",Table13[[#This Row],[FIMS Scale]]),
IF(Table13[[#This Row],[FIMS Scale]]="",1/Table13[[#This Row],[Scale]],Table13[[#This Row],[FIMS Scale]]/Table13[[#This Row],[Scale]]))</f>
        <v>0.1</v>
      </c>
      <c r="K567" s="7">
        <f>IF(Table13[[#This Row],[Address Original]]&gt;0,Table13[[#This Row],[Address Original]]-40001,"")</f>
        <v>1410</v>
      </c>
      <c r="L567" s="1">
        <v>41411</v>
      </c>
      <c r="M567" s="1" t="s">
        <v>32</v>
      </c>
      <c r="O567" s="1"/>
      <c r="P567" s="5" t="s">
        <v>2463</v>
      </c>
      <c r="Q567" s="5"/>
      <c r="R567" s="5"/>
      <c r="S567" s="5"/>
      <c r="T567" s="5"/>
      <c r="U567" s="5"/>
      <c r="V567" s="5"/>
      <c r="W567" s="5"/>
      <c r="X567" s="5"/>
      <c r="Y567" s="5"/>
      <c r="Z567" s="5"/>
      <c r="AA567" s="5"/>
      <c r="AB567" s="7" t="s">
        <v>2585</v>
      </c>
      <c r="AC567" s="5" t="s">
        <v>1108</v>
      </c>
      <c r="AD567" s="1" t="s">
        <v>31</v>
      </c>
      <c r="AE567" s="1" t="s">
        <v>1021</v>
      </c>
      <c r="AL567"/>
    </row>
    <row r="568" spans="1:38" ht="15" customHeight="1" x14ac:dyDescent="0.3">
      <c r="A568" s="1" t="s">
        <v>1649</v>
      </c>
      <c r="C568" s="1" t="s">
        <v>1648</v>
      </c>
      <c r="D568" s="1" t="s">
        <v>30</v>
      </c>
      <c r="F568" s="1">
        <v>1</v>
      </c>
      <c r="H56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8" s="1" t="str">
        <f>IF(ISBLANK(Table13[[#This Row],[Scale]]),
IF(Table13[[#This Row],[FIMS Scale]]="","",Table13[[#This Row],[FIMS Scale]]),
IF(Table13[[#This Row],[FIMS Scale]]="",1/Table13[[#This Row],[Scale]],Table13[[#This Row],[FIMS Scale]]/Table13[[#This Row],[Scale]]))</f>
        <v/>
      </c>
      <c r="K568" s="7">
        <f>IF(Table13[[#This Row],[Address Original]]&gt;0,Table13[[#This Row],[Address Original]]-40001,"")</f>
        <v>1411</v>
      </c>
      <c r="L568" s="1">
        <v>41412</v>
      </c>
      <c r="M568" s="1" t="s">
        <v>32</v>
      </c>
      <c r="O568" s="1"/>
      <c r="P568" s="5" t="s">
        <v>2464</v>
      </c>
      <c r="Q568" s="5"/>
      <c r="R568" s="5"/>
      <c r="S568" s="5"/>
      <c r="T568" s="5"/>
      <c r="U568" s="5"/>
      <c r="V568" s="5"/>
      <c r="W568" s="5"/>
      <c r="X568" s="5"/>
      <c r="Y568" s="5"/>
      <c r="Z568" s="5"/>
      <c r="AA568" s="5"/>
      <c r="AB568" s="7" t="s">
        <v>2585</v>
      </c>
      <c r="AC568" s="5" t="s">
        <v>1710</v>
      </c>
      <c r="AD568" s="1" t="s">
        <v>31</v>
      </c>
      <c r="AE568" s="1" t="s">
        <v>1024</v>
      </c>
      <c r="AL568"/>
    </row>
    <row r="569" spans="1:38" ht="15" customHeight="1" x14ac:dyDescent="0.3">
      <c r="A569" s="1" t="s">
        <v>1651</v>
      </c>
      <c r="C569" s="1" t="s">
        <v>1650</v>
      </c>
      <c r="D569" s="1" t="s">
        <v>30</v>
      </c>
      <c r="F569" s="1">
        <v>1</v>
      </c>
      <c r="H56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69" s="1" t="str">
        <f>IF(ISBLANK(Table13[[#This Row],[Scale]]),
IF(Table13[[#This Row],[FIMS Scale]]="","",Table13[[#This Row],[FIMS Scale]]),
IF(Table13[[#This Row],[FIMS Scale]]="",1/Table13[[#This Row],[Scale]],Table13[[#This Row],[FIMS Scale]]/Table13[[#This Row],[Scale]]))</f>
        <v/>
      </c>
      <c r="K569" s="7">
        <f>IF(Table13[[#This Row],[Address Original]]&gt;0,Table13[[#This Row],[Address Original]]-40001,"")</f>
        <v>1412</v>
      </c>
      <c r="L569" s="1">
        <v>41413</v>
      </c>
      <c r="M569" s="1" t="s">
        <v>32</v>
      </c>
      <c r="O569" s="1"/>
      <c r="P569" s="5" t="s">
        <v>1927</v>
      </c>
      <c r="Q569" s="5"/>
      <c r="R569" s="5"/>
      <c r="S569" s="5"/>
      <c r="T569" s="5"/>
      <c r="U569" s="5"/>
      <c r="V569" s="5"/>
      <c r="W569" s="5"/>
      <c r="X569" s="5"/>
      <c r="Y569" s="5"/>
      <c r="Z569" s="5"/>
      <c r="AA569" s="5"/>
      <c r="AB569" s="7" t="s">
        <v>2585</v>
      </c>
      <c r="AC569" s="5" t="s">
        <v>1711</v>
      </c>
      <c r="AD569" s="1" t="s">
        <v>31</v>
      </c>
      <c r="AE569" s="1" t="s">
        <v>1024</v>
      </c>
      <c r="AL569"/>
    </row>
    <row r="570" spans="1:38" ht="15" customHeight="1" x14ac:dyDescent="0.3">
      <c r="A570" s="1" t="s">
        <v>1653</v>
      </c>
      <c r="C570" s="1" t="s">
        <v>1652</v>
      </c>
      <c r="D570" s="1" t="s">
        <v>30</v>
      </c>
      <c r="F570" s="1">
        <v>1</v>
      </c>
      <c r="H57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70" s="1" t="str">
        <f>IF(ISBLANK(Table13[[#This Row],[Scale]]),
IF(Table13[[#This Row],[FIMS Scale]]="","",Table13[[#This Row],[FIMS Scale]]),
IF(Table13[[#This Row],[FIMS Scale]]="",1/Table13[[#This Row],[Scale]],Table13[[#This Row],[FIMS Scale]]/Table13[[#This Row],[Scale]]))</f>
        <v/>
      </c>
      <c r="K570" s="7">
        <f>IF(Table13[[#This Row],[Address Original]]&gt;0,Table13[[#This Row],[Address Original]]-40001,"")</f>
        <v>1413</v>
      </c>
      <c r="L570" s="1">
        <v>41414</v>
      </c>
      <c r="M570" s="1" t="s">
        <v>32</v>
      </c>
      <c r="O570" s="1"/>
      <c r="P570" s="5" t="s">
        <v>2465</v>
      </c>
      <c r="Q570" s="5"/>
      <c r="R570" s="5"/>
      <c r="S570" s="5"/>
      <c r="T570" s="5"/>
      <c r="U570" s="5"/>
      <c r="V570" s="5"/>
      <c r="W570" s="5"/>
      <c r="X570" s="5"/>
      <c r="Y570" s="5"/>
      <c r="Z570" s="5"/>
      <c r="AA570" s="5"/>
      <c r="AB570" s="7" t="s">
        <v>2585</v>
      </c>
      <c r="AC570" s="5" t="s">
        <v>1712</v>
      </c>
      <c r="AD570" s="1" t="s">
        <v>31</v>
      </c>
      <c r="AE570" s="1" t="s">
        <v>1024</v>
      </c>
      <c r="AL570"/>
    </row>
    <row r="571" spans="1:38" ht="15" customHeight="1" x14ac:dyDescent="0.3">
      <c r="A571" s="1" t="s">
        <v>1655</v>
      </c>
      <c r="C571" s="1" t="s">
        <v>1654</v>
      </c>
      <c r="D571" s="1" t="s">
        <v>30</v>
      </c>
      <c r="F571" s="1">
        <v>1</v>
      </c>
      <c r="H57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71" s="1" t="str">
        <f>IF(ISBLANK(Table13[[#This Row],[Scale]]),
IF(Table13[[#This Row],[FIMS Scale]]="","",Table13[[#This Row],[FIMS Scale]]),
IF(Table13[[#This Row],[FIMS Scale]]="",1/Table13[[#This Row],[Scale]],Table13[[#This Row],[FIMS Scale]]/Table13[[#This Row],[Scale]]))</f>
        <v/>
      </c>
      <c r="K571" s="7">
        <f>IF(Table13[[#This Row],[Address Original]]&gt;0,Table13[[#This Row],[Address Original]]-40001,"")</f>
        <v>1416</v>
      </c>
      <c r="L571" s="1">
        <v>41417</v>
      </c>
      <c r="M571" s="1" t="s">
        <v>32</v>
      </c>
      <c r="O571" s="1"/>
      <c r="P571" s="5" t="s">
        <v>2466</v>
      </c>
      <c r="Q571" s="5"/>
      <c r="R571" s="5"/>
      <c r="S571" s="5"/>
      <c r="T571" s="5"/>
      <c r="U571" s="5"/>
      <c r="V571" s="5"/>
      <c r="W571" s="5"/>
      <c r="X571" s="5"/>
      <c r="Y571" s="5"/>
      <c r="Z571" s="5"/>
      <c r="AA571" s="5"/>
      <c r="AB571" s="7" t="s">
        <v>2585</v>
      </c>
      <c r="AC571" s="5" t="s">
        <v>1830</v>
      </c>
      <c r="AD571" s="1" t="s">
        <v>31</v>
      </c>
      <c r="AE571" s="1" t="s">
        <v>1024</v>
      </c>
      <c r="AL571"/>
    </row>
    <row r="572" spans="1:38" ht="15" customHeight="1" x14ac:dyDescent="0.3">
      <c r="A572" s="1" t="s">
        <v>1657</v>
      </c>
      <c r="C572" s="1" t="s">
        <v>1656</v>
      </c>
      <c r="D572" s="1" t="s">
        <v>30</v>
      </c>
      <c r="F572" s="1">
        <v>1</v>
      </c>
      <c r="H57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72" s="1" t="str">
        <f>IF(ISBLANK(Table13[[#This Row],[Scale]]),
IF(Table13[[#This Row],[FIMS Scale]]="","",Table13[[#This Row],[FIMS Scale]]),
IF(Table13[[#This Row],[FIMS Scale]]="",1/Table13[[#This Row],[Scale]],Table13[[#This Row],[FIMS Scale]]/Table13[[#This Row],[Scale]]))</f>
        <v/>
      </c>
      <c r="K572" s="7">
        <f>IF(Table13[[#This Row],[Address Original]]&gt;0,Table13[[#This Row],[Address Original]]-40001,"")</f>
        <v>1417</v>
      </c>
      <c r="L572" s="1">
        <v>41418</v>
      </c>
      <c r="M572" s="1" t="s">
        <v>32</v>
      </c>
      <c r="O572" s="1"/>
      <c r="P572" s="5" t="s">
        <v>2467</v>
      </c>
      <c r="Q572" s="5"/>
      <c r="R572" s="5"/>
      <c r="S572" s="5"/>
      <c r="T572" s="5"/>
      <c r="U572" s="5"/>
      <c r="V572" s="5"/>
      <c r="W572" s="5"/>
      <c r="X572" s="5"/>
      <c r="Y572" s="5"/>
      <c r="Z572" s="5"/>
      <c r="AA572" s="5"/>
      <c r="AB572" s="7" t="s">
        <v>2585</v>
      </c>
      <c r="AC572" s="5" t="s">
        <v>1831</v>
      </c>
      <c r="AD572" s="1" t="s">
        <v>31</v>
      </c>
      <c r="AE572" s="1" t="s">
        <v>1024</v>
      </c>
      <c r="AL572"/>
    </row>
    <row r="573" spans="1:38" ht="15" customHeight="1" x14ac:dyDescent="0.3">
      <c r="A573" s="1" t="s">
        <v>1659</v>
      </c>
      <c r="C573" s="1" t="s">
        <v>1658</v>
      </c>
      <c r="D573" s="1" t="s">
        <v>30</v>
      </c>
      <c r="F573" s="1">
        <v>1</v>
      </c>
      <c r="H57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73" s="1" t="str">
        <f>IF(ISBLANK(Table13[[#This Row],[Scale]]),
IF(Table13[[#This Row],[FIMS Scale]]="","",Table13[[#This Row],[FIMS Scale]]),
IF(Table13[[#This Row],[FIMS Scale]]="",1/Table13[[#This Row],[Scale]],Table13[[#This Row],[FIMS Scale]]/Table13[[#This Row],[Scale]]))</f>
        <v/>
      </c>
      <c r="K573" s="7">
        <f>IF(Table13[[#This Row],[Address Original]]&gt;0,Table13[[#This Row],[Address Original]]-40001,"")</f>
        <v>1418</v>
      </c>
      <c r="L573" s="1">
        <v>41419</v>
      </c>
      <c r="M573" s="1" t="s">
        <v>32</v>
      </c>
      <c r="O573" s="1"/>
      <c r="P573" s="5" t="s">
        <v>2468</v>
      </c>
      <c r="Q573" s="5"/>
      <c r="R573" s="5"/>
      <c r="S573" s="5"/>
      <c r="T573" s="5"/>
      <c r="U573" s="5"/>
      <c r="V573" s="5"/>
      <c r="W573" s="5"/>
      <c r="X573" s="5"/>
      <c r="Y573" s="5"/>
      <c r="Z573" s="5"/>
      <c r="AA573" s="5"/>
      <c r="AB573" s="7" t="s">
        <v>2585</v>
      </c>
      <c r="AC573" s="5" t="s">
        <v>1832</v>
      </c>
      <c r="AD573" s="1" t="s">
        <v>31</v>
      </c>
      <c r="AE573" s="1" t="s">
        <v>1024</v>
      </c>
      <c r="AL573"/>
    </row>
    <row r="574" spans="1:38" ht="15" customHeight="1" x14ac:dyDescent="0.3">
      <c r="A574" s="1" t="s">
        <v>1661</v>
      </c>
      <c r="C574" s="1" t="s">
        <v>1660</v>
      </c>
      <c r="D574" s="1" t="s">
        <v>30</v>
      </c>
      <c r="F574" s="1">
        <v>1</v>
      </c>
      <c r="H57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74" s="1" t="str">
        <f>IF(ISBLANK(Table13[[#This Row],[Scale]]),
IF(Table13[[#This Row],[FIMS Scale]]="","",Table13[[#This Row],[FIMS Scale]]),
IF(Table13[[#This Row],[FIMS Scale]]="",1/Table13[[#This Row],[Scale]],Table13[[#This Row],[FIMS Scale]]/Table13[[#This Row],[Scale]]))</f>
        <v/>
      </c>
      <c r="K574" s="7">
        <f>IF(Table13[[#This Row],[Address Original]]&gt;0,Table13[[#This Row],[Address Original]]-40001,"")</f>
        <v>1419</v>
      </c>
      <c r="L574" s="1">
        <v>41420</v>
      </c>
      <c r="M574" s="1" t="s">
        <v>32</v>
      </c>
      <c r="O574" s="1"/>
      <c r="P574" s="5" t="s">
        <v>2469</v>
      </c>
      <c r="Q574" s="5"/>
      <c r="R574" s="5"/>
      <c r="S574" s="5"/>
      <c r="T574" s="5"/>
      <c r="U574" s="5"/>
      <c r="V574" s="5"/>
      <c r="W574" s="5"/>
      <c r="X574" s="5"/>
      <c r="Y574" s="5"/>
      <c r="Z574" s="5"/>
      <c r="AA574" s="5"/>
      <c r="AB574" s="7" t="s">
        <v>2585</v>
      </c>
      <c r="AC574" s="5" t="s">
        <v>1833</v>
      </c>
      <c r="AD574" s="1" t="s">
        <v>31</v>
      </c>
      <c r="AE574" s="1" t="s">
        <v>1024</v>
      </c>
      <c r="AL574"/>
    </row>
    <row r="575" spans="1:38" ht="15" customHeight="1" x14ac:dyDescent="0.3">
      <c r="A575" s="1" t="s">
        <v>1663</v>
      </c>
      <c r="C575" s="1" t="s">
        <v>1662</v>
      </c>
      <c r="D575" s="1" t="s">
        <v>30</v>
      </c>
      <c r="F575" s="1">
        <v>1</v>
      </c>
      <c r="H57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75" s="1" t="str">
        <f>IF(ISBLANK(Table13[[#This Row],[Scale]]),
IF(Table13[[#This Row],[FIMS Scale]]="","",Table13[[#This Row],[FIMS Scale]]),
IF(Table13[[#This Row],[FIMS Scale]]="",1/Table13[[#This Row],[Scale]],Table13[[#This Row],[FIMS Scale]]/Table13[[#This Row],[Scale]]))</f>
        <v/>
      </c>
      <c r="K575" s="7">
        <f>IF(Table13[[#This Row],[Address Original]]&gt;0,Table13[[#This Row],[Address Original]]-40001,"")</f>
        <v>1420</v>
      </c>
      <c r="L575" s="1">
        <v>41421</v>
      </c>
      <c r="M575" s="1" t="s">
        <v>32</v>
      </c>
      <c r="O575" s="1"/>
      <c r="P575" s="5" t="s">
        <v>2470</v>
      </c>
      <c r="Q575" s="5"/>
      <c r="R575" s="5"/>
      <c r="S575" s="5"/>
      <c r="T575" s="5"/>
      <c r="U575" s="5"/>
      <c r="V575" s="5"/>
      <c r="W575" s="5"/>
      <c r="X575" s="5"/>
      <c r="Y575" s="5"/>
      <c r="Z575" s="5"/>
      <c r="AA575" s="5"/>
      <c r="AB575" s="7" t="s">
        <v>2585</v>
      </c>
      <c r="AC575" s="5" t="s">
        <v>1834</v>
      </c>
      <c r="AD575" s="1" t="s">
        <v>31</v>
      </c>
      <c r="AE575" s="1" t="s">
        <v>1024</v>
      </c>
      <c r="AL575"/>
    </row>
    <row r="576" spans="1:38" ht="15" customHeight="1" x14ac:dyDescent="0.3">
      <c r="A576" s="1" t="s">
        <v>1665</v>
      </c>
      <c r="C576" s="1" t="s">
        <v>1664</v>
      </c>
      <c r="D576" s="1" t="s">
        <v>30</v>
      </c>
      <c r="F576" s="1">
        <v>1</v>
      </c>
      <c r="H57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76" s="1" t="str">
        <f>IF(ISBLANK(Table13[[#This Row],[Scale]]),
IF(Table13[[#This Row],[FIMS Scale]]="","",Table13[[#This Row],[FIMS Scale]]),
IF(Table13[[#This Row],[FIMS Scale]]="",1/Table13[[#This Row],[Scale]],Table13[[#This Row],[FIMS Scale]]/Table13[[#This Row],[Scale]]))</f>
        <v/>
      </c>
      <c r="K576" s="7">
        <f>IF(Table13[[#This Row],[Address Original]]&gt;0,Table13[[#This Row],[Address Original]]-40001,"")</f>
        <v>1421</v>
      </c>
      <c r="L576" s="1">
        <v>41422</v>
      </c>
      <c r="M576" s="1" t="s">
        <v>32</v>
      </c>
      <c r="O576" s="1"/>
      <c r="P576" s="5" t="s">
        <v>2471</v>
      </c>
      <c r="Q576" s="5"/>
      <c r="R576" s="5"/>
      <c r="S576" s="5"/>
      <c r="T576" s="5"/>
      <c r="U576" s="5"/>
      <c r="V576" s="5"/>
      <c r="W576" s="5"/>
      <c r="X576" s="5"/>
      <c r="Y576" s="5"/>
      <c r="Z576" s="5"/>
      <c r="AA576" s="5"/>
      <c r="AB576" s="7" t="s">
        <v>2585</v>
      </c>
      <c r="AC576" s="5" t="s">
        <v>1835</v>
      </c>
      <c r="AD576" s="1" t="s">
        <v>31</v>
      </c>
      <c r="AE576" s="1" t="s">
        <v>1024</v>
      </c>
      <c r="AL576"/>
    </row>
    <row r="577" spans="1:38" ht="15" customHeight="1" x14ac:dyDescent="0.3">
      <c r="A577" s="1" t="s">
        <v>1667</v>
      </c>
      <c r="C577" s="1" t="s">
        <v>1666</v>
      </c>
      <c r="D577" s="1" t="s">
        <v>30</v>
      </c>
      <c r="F577" s="1">
        <v>1</v>
      </c>
      <c r="H57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577" s="1" t="str">
        <f>IF(ISBLANK(Table13[[#This Row],[Scale]]),
IF(Table13[[#This Row],[FIMS Scale]]="","",Table13[[#This Row],[FIMS Scale]]),
IF(Table13[[#This Row],[FIMS Scale]]="",1/Table13[[#This Row],[Scale]],Table13[[#This Row],[FIMS Scale]]/Table13[[#This Row],[Scale]]))</f>
        <v/>
      </c>
      <c r="K577" s="7">
        <f>IF(Table13[[#This Row],[Address Original]]&gt;0,Table13[[#This Row],[Address Original]]-40001,"")</f>
        <v>1422</v>
      </c>
      <c r="L577" s="1">
        <v>41423</v>
      </c>
      <c r="M577" s="1" t="s">
        <v>32</v>
      </c>
      <c r="O577" s="1"/>
      <c r="P577" s="5" t="s">
        <v>2472</v>
      </c>
      <c r="Q577" s="5"/>
      <c r="R577" s="5"/>
      <c r="S577" s="5"/>
      <c r="T577" s="5"/>
      <c r="U577" s="5"/>
      <c r="V577" s="5"/>
      <c r="W577" s="5"/>
      <c r="X577" s="5"/>
      <c r="Y577" s="5"/>
      <c r="Z577" s="5"/>
      <c r="AA577" s="5"/>
      <c r="AB577" s="7" t="s">
        <v>2585</v>
      </c>
      <c r="AC577" s="5" t="s">
        <v>1836</v>
      </c>
      <c r="AD577" s="1" t="s">
        <v>31</v>
      </c>
      <c r="AE577" s="1" t="s">
        <v>1024</v>
      </c>
      <c r="AL577"/>
    </row>
    <row r="578" spans="1:38" s="7" customFormat="1" ht="15" customHeight="1" x14ac:dyDescent="0.3">
      <c r="A578" s="1" t="s">
        <v>1669</v>
      </c>
      <c r="B578" s="1"/>
      <c r="C578" s="1" t="s">
        <v>1668</v>
      </c>
      <c r="D578" s="1" t="s">
        <v>30</v>
      </c>
      <c r="E578" s="1"/>
      <c r="F578" s="1">
        <v>1</v>
      </c>
      <c r="G578" s="1"/>
      <c r="H57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78" s="1"/>
      <c r="J578" s="1" t="str">
        <f>IF(ISBLANK(Table13[[#This Row],[Scale]]),
IF(Table13[[#This Row],[FIMS Scale]]="","",Table13[[#This Row],[FIMS Scale]]),
IF(Table13[[#This Row],[FIMS Scale]]="",1/Table13[[#This Row],[Scale]],Table13[[#This Row],[FIMS Scale]]/Table13[[#This Row],[Scale]]))</f>
        <v/>
      </c>
      <c r="K578" s="7">
        <f>IF(Table13[[#This Row],[Address Original]]&gt;0,Table13[[#This Row],[Address Original]]-40001,"")</f>
        <v>1423</v>
      </c>
      <c r="L578" s="1">
        <v>41424</v>
      </c>
      <c r="M578" s="1" t="s">
        <v>32</v>
      </c>
      <c r="N578" s="1"/>
      <c r="O578" s="1"/>
      <c r="P578" s="5" t="s">
        <v>2473</v>
      </c>
      <c r="Q578" s="5"/>
      <c r="R578" s="5"/>
      <c r="S578" s="5"/>
      <c r="T578" s="5"/>
      <c r="U578" s="5"/>
      <c r="V578" s="5"/>
      <c r="W578" s="5"/>
      <c r="X578" s="5"/>
      <c r="Y578" s="5"/>
      <c r="Z578" s="5"/>
      <c r="AA578" s="5"/>
      <c r="AB578" s="7" t="s">
        <v>2585</v>
      </c>
      <c r="AC578" s="5" t="s">
        <v>1837</v>
      </c>
      <c r="AD578" s="1" t="s">
        <v>31</v>
      </c>
      <c r="AE578" s="1" t="s">
        <v>1024</v>
      </c>
      <c r="AF578" s="1"/>
      <c r="AG578" s="1"/>
      <c r="AH578" s="1"/>
      <c r="AI578" s="1"/>
      <c r="AJ578" s="1"/>
      <c r="AK578"/>
      <c r="AL578"/>
    </row>
    <row r="579" spans="1:38" customFormat="1" ht="16.2" customHeight="1" x14ac:dyDescent="0.3">
      <c r="A579" s="1" t="s">
        <v>1671</v>
      </c>
      <c r="B579" s="1"/>
      <c r="C579" s="1" t="s">
        <v>1670</v>
      </c>
      <c r="D579" s="1" t="s">
        <v>30</v>
      </c>
      <c r="E579" s="1"/>
      <c r="F579" s="1">
        <v>1</v>
      </c>
      <c r="G579" s="1"/>
      <c r="H57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79" s="1"/>
      <c r="J579" s="1" t="str">
        <f>IF(ISBLANK(Table13[[#This Row],[Scale]]),
IF(Table13[[#This Row],[FIMS Scale]]="","",Table13[[#This Row],[FIMS Scale]]),
IF(Table13[[#This Row],[FIMS Scale]]="",1/Table13[[#This Row],[Scale]],Table13[[#This Row],[FIMS Scale]]/Table13[[#This Row],[Scale]]))</f>
        <v/>
      </c>
      <c r="K579" s="7">
        <f>IF(Table13[[#This Row],[Address Original]]&gt;0,Table13[[#This Row],[Address Original]]-40001,"")</f>
        <v>1424</v>
      </c>
      <c r="L579" s="1">
        <v>41425</v>
      </c>
      <c r="M579" s="1" t="s">
        <v>32</v>
      </c>
      <c r="N579" s="1"/>
      <c r="O579" s="1"/>
      <c r="P579" s="5" t="s">
        <v>2474</v>
      </c>
      <c r="Q579" s="5"/>
      <c r="R579" s="5"/>
      <c r="S579" s="5"/>
      <c r="T579" s="5"/>
      <c r="U579" s="5"/>
      <c r="V579" s="5"/>
      <c r="W579" s="5"/>
      <c r="X579" s="5"/>
      <c r="Y579" s="5"/>
      <c r="Z579" s="5"/>
      <c r="AA579" s="5"/>
      <c r="AB579" s="7" t="s">
        <v>2585</v>
      </c>
      <c r="AC579" s="5" t="s">
        <v>1838</v>
      </c>
      <c r="AD579" s="1" t="s">
        <v>31</v>
      </c>
      <c r="AE579" s="1" t="s">
        <v>1024</v>
      </c>
      <c r="AF579" s="1"/>
      <c r="AG579" s="1"/>
      <c r="AH579" s="1"/>
      <c r="AI579" s="1"/>
      <c r="AJ579" s="1"/>
    </row>
    <row r="580" spans="1:38" ht="26.4" customHeight="1" thickBot="1" x14ac:dyDescent="0.4">
      <c r="A580" s="17" t="s">
        <v>2591</v>
      </c>
      <c r="B580" s="17"/>
      <c r="C580" s="17"/>
      <c r="D580" s="17"/>
      <c r="E580" s="17"/>
      <c r="F580" s="17"/>
      <c r="G580" s="17"/>
      <c r="H580"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0" s="18"/>
      <c r="J580" s="17" t="str">
        <f>IF(ISBLANK(Table13[[#This Row],[Scale]]),
IF(Table13[[#This Row],[FIMS Scale]]="","",Table13[[#This Row],[FIMS Scale]]),
IF(Table13[[#This Row],[FIMS Scale]]="",1/Table13[[#This Row],[Scale]],Table13[[#This Row],[FIMS Scale]]/Table13[[#This Row],[Scale]]))</f>
        <v/>
      </c>
      <c r="K580" s="17" t="str">
        <f>IF(Table13[[#This Row],[Address Original]]&gt;0,Table13[[#This Row],[Address Original]]-40001,"")</f>
        <v/>
      </c>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c r="AL580"/>
    </row>
    <row r="581" spans="1:38" customFormat="1" ht="16.2" customHeight="1" thickTop="1" x14ac:dyDescent="0.3">
      <c r="A581" s="1" t="s">
        <v>2593</v>
      </c>
      <c r="B581" s="1"/>
      <c r="C581" s="1" t="s">
        <v>1628</v>
      </c>
      <c r="D581" s="1" t="s">
        <v>30</v>
      </c>
      <c r="E581" s="1"/>
      <c r="F581" s="1">
        <v>1</v>
      </c>
      <c r="G581" s="1"/>
      <c r="H58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1" s="1"/>
      <c r="J581" s="1" t="str">
        <f>IF(ISBLANK(Table13[[#This Row],[Scale]]),
IF(Table13[[#This Row],[FIMS Scale]]="","",Table13[[#This Row],[FIMS Scale]]),
IF(Table13[[#This Row],[FIMS Scale]]="",1/Table13[[#This Row],[Scale]],Table13[[#This Row],[FIMS Scale]]/Table13[[#This Row],[Scale]]))</f>
        <v/>
      </c>
      <c r="K581" s="6">
        <v>5000</v>
      </c>
      <c r="L581" s="1">
        <v>45001</v>
      </c>
      <c r="M581" s="1" t="s">
        <v>32</v>
      </c>
      <c r="N581" s="1"/>
      <c r="O581" s="1"/>
      <c r="P581" s="5" t="s">
        <v>2592</v>
      </c>
      <c r="Q581" s="5"/>
      <c r="R581" s="5"/>
      <c r="S581" s="5"/>
      <c r="T581" s="5"/>
      <c r="U581" s="5"/>
      <c r="V581" s="5"/>
      <c r="W581" s="5"/>
      <c r="X581" s="5"/>
      <c r="Y581" s="5"/>
      <c r="Z581" s="5"/>
      <c r="AA581" s="5"/>
      <c r="AB581" s="7"/>
      <c r="AC581" s="5"/>
      <c r="AD581" s="1" t="s">
        <v>31</v>
      </c>
      <c r="AE581" s="1" t="s">
        <v>1024</v>
      </c>
      <c r="AF581" s="1"/>
      <c r="AG581" s="1"/>
      <c r="AH581" s="1"/>
      <c r="AI581" s="1"/>
      <c r="AJ581" s="1"/>
    </row>
    <row r="582" spans="1:38" customFormat="1" ht="16.2" customHeight="1" x14ac:dyDescent="0.3">
      <c r="A582" s="1" t="s">
        <v>2594</v>
      </c>
      <c r="B582" s="1"/>
      <c r="C582" s="1" t="s">
        <v>1628</v>
      </c>
      <c r="D582" s="1" t="s">
        <v>30</v>
      </c>
      <c r="E582" s="1"/>
      <c r="F582" s="1">
        <v>1</v>
      </c>
      <c r="G582" s="1">
        <v>10</v>
      </c>
      <c r="H58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2" s="1"/>
      <c r="J582" s="1">
        <f>IF(ISBLANK(Table13[[#This Row],[Scale]]),
IF(Table13[[#This Row],[FIMS Scale]]="","",Table13[[#This Row],[FIMS Scale]]),
IF(Table13[[#This Row],[FIMS Scale]]="",1/Table13[[#This Row],[Scale]],Table13[[#This Row],[FIMS Scale]]/Table13[[#This Row],[Scale]]))</f>
        <v>0.1</v>
      </c>
      <c r="K582" s="6">
        <v>5001</v>
      </c>
      <c r="L582" s="1">
        <v>45002</v>
      </c>
      <c r="M582" s="1" t="s">
        <v>33</v>
      </c>
      <c r="N582" s="1"/>
      <c r="O582" s="1"/>
      <c r="P582" s="5" t="s">
        <v>2595</v>
      </c>
      <c r="Q582" s="5"/>
      <c r="R582" s="5"/>
      <c r="S582" s="5"/>
      <c r="T582" s="5"/>
      <c r="U582" s="5"/>
      <c r="V582" s="5"/>
      <c r="W582" s="5"/>
      <c r="X582" s="5"/>
      <c r="Y582" s="5"/>
      <c r="Z582" s="5"/>
      <c r="AA582" s="5"/>
      <c r="AB582" s="7"/>
      <c r="AC582" s="5"/>
      <c r="AD582" s="1" t="s">
        <v>31</v>
      </c>
      <c r="AE582" s="1" t="s">
        <v>1021</v>
      </c>
      <c r="AF582" s="1"/>
      <c r="AG582" s="1"/>
      <c r="AH582" s="1"/>
      <c r="AI582" s="1"/>
      <c r="AJ582" s="1"/>
    </row>
    <row r="583" spans="1:38" customFormat="1" ht="16.2" customHeight="1" x14ac:dyDescent="0.3">
      <c r="A583" s="1" t="s">
        <v>2596</v>
      </c>
      <c r="B583" s="1"/>
      <c r="C583" s="1" t="s">
        <v>1628</v>
      </c>
      <c r="D583" s="1" t="s">
        <v>30</v>
      </c>
      <c r="E583" s="1"/>
      <c r="F583" s="1">
        <v>1</v>
      </c>
      <c r="G583" s="1">
        <v>10</v>
      </c>
      <c r="H58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3" s="1"/>
      <c r="J583" s="1">
        <f>IF(ISBLANK(Table13[[#This Row],[Scale]]),
IF(Table13[[#This Row],[FIMS Scale]]="","",Table13[[#This Row],[FIMS Scale]]),
IF(Table13[[#This Row],[FIMS Scale]]="",1/Table13[[#This Row],[Scale]],Table13[[#This Row],[FIMS Scale]]/Table13[[#This Row],[Scale]]))</f>
        <v>0.1</v>
      </c>
      <c r="K583" s="6">
        <v>5002</v>
      </c>
      <c r="L583" s="1">
        <v>45003</v>
      </c>
      <c r="M583" s="1" t="s">
        <v>33</v>
      </c>
      <c r="N583" s="1"/>
      <c r="O583" s="1"/>
      <c r="P583" s="5" t="s">
        <v>2598</v>
      </c>
      <c r="Q583" s="5"/>
      <c r="R583" s="5"/>
      <c r="S583" s="5"/>
      <c r="T583" s="5"/>
      <c r="U583" s="5"/>
      <c r="V583" s="5"/>
      <c r="W583" s="5"/>
      <c r="X583" s="5"/>
      <c r="Y583" s="5"/>
      <c r="Z583" s="5"/>
      <c r="AA583" s="5"/>
      <c r="AB583" s="7"/>
      <c r="AC583" s="5"/>
      <c r="AD583" s="1" t="s">
        <v>31</v>
      </c>
      <c r="AE583" s="1" t="s">
        <v>1021</v>
      </c>
      <c r="AF583" s="1"/>
      <c r="AG583" s="1"/>
      <c r="AH583" s="1"/>
      <c r="AI583" s="1"/>
      <c r="AJ583" s="1"/>
    </row>
    <row r="584" spans="1:38" customFormat="1" ht="16.2" customHeight="1" x14ac:dyDescent="0.3">
      <c r="A584" s="1" t="s">
        <v>2597</v>
      </c>
      <c r="B584" s="1"/>
      <c r="C584" s="1" t="s">
        <v>1628</v>
      </c>
      <c r="D584" s="1" t="s">
        <v>30</v>
      </c>
      <c r="E584" s="1"/>
      <c r="F584" s="1">
        <v>1</v>
      </c>
      <c r="G584" s="1">
        <v>10</v>
      </c>
      <c r="H58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4" s="1"/>
      <c r="J584" s="1">
        <f>IF(ISBLANK(Table13[[#This Row],[Scale]]),
IF(Table13[[#This Row],[FIMS Scale]]="","",Table13[[#This Row],[FIMS Scale]]),
IF(Table13[[#This Row],[FIMS Scale]]="",1/Table13[[#This Row],[Scale]],Table13[[#This Row],[FIMS Scale]]/Table13[[#This Row],[Scale]]))</f>
        <v>0.1</v>
      </c>
      <c r="K584" s="6">
        <v>5003</v>
      </c>
      <c r="L584" s="1">
        <v>45004</v>
      </c>
      <c r="M584" s="1" t="s">
        <v>33</v>
      </c>
      <c r="N584" s="1"/>
      <c r="O584" s="1"/>
      <c r="P584" s="5" t="s">
        <v>2599</v>
      </c>
      <c r="Q584" s="5"/>
      <c r="R584" s="5"/>
      <c r="S584" s="5"/>
      <c r="T584" s="5"/>
      <c r="U584" s="5"/>
      <c r="V584" s="5"/>
      <c r="W584" s="5"/>
      <c r="X584" s="5"/>
      <c r="Y584" s="5"/>
      <c r="Z584" s="5"/>
      <c r="AA584" s="5"/>
      <c r="AB584" s="7"/>
      <c r="AC584" s="5"/>
      <c r="AD584" s="1" t="s">
        <v>31</v>
      </c>
      <c r="AE584" s="1" t="s">
        <v>1021</v>
      </c>
      <c r="AF584" s="1"/>
      <c r="AG584" s="1"/>
      <c r="AH584" s="1"/>
      <c r="AI584" s="1"/>
      <c r="AJ584" s="1"/>
    </row>
    <row r="585" spans="1:38" customFormat="1" ht="16.2" customHeight="1" x14ac:dyDescent="0.3">
      <c r="A585" s="1" t="s">
        <v>2600</v>
      </c>
      <c r="B585" s="1"/>
      <c r="C585" s="1" t="s">
        <v>1628</v>
      </c>
      <c r="D585" s="1" t="s">
        <v>30</v>
      </c>
      <c r="E585" s="1"/>
      <c r="F585" s="1">
        <v>1</v>
      </c>
      <c r="G585" s="1">
        <v>10</v>
      </c>
      <c r="H58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5" s="1"/>
      <c r="J585" s="1">
        <f>IF(ISBLANK(Table13[[#This Row],[Scale]]),
IF(Table13[[#This Row],[FIMS Scale]]="","",Table13[[#This Row],[FIMS Scale]]),
IF(Table13[[#This Row],[FIMS Scale]]="",1/Table13[[#This Row],[Scale]],Table13[[#This Row],[FIMS Scale]]/Table13[[#This Row],[Scale]]))</f>
        <v>0.1</v>
      </c>
      <c r="K585" s="6">
        <v>5004</v>
      </c>
      <c r="L585" s="1">
        <v>45005</v>
      </c>
      <c r="M585" s="1" t="s">
        <v>33</v>
      </c>
      <c r="N585" s="1"/>
      <c r="O585" s="1"/>
      <c r="P585" s="5" t="s">
        <v>2601</v>
      </c>
      <c r="Q585" s="5"/>
      <c r="R585" s="5"/>
      <c r="S585" s="5"/>
      <c r="T585" s="5"/>
      <c r="U585" s="5"/>
      <c r="V585" s="5"/>
      <c r="W585" s="5"/>
      <c r="X585" s="5"/>
      <c r="Y585" s="5"/>
      <c r="Z585" s="5"/>
      <c r="AA585" s="5"/>
      <c r="AB585" s="7"/>
      <c r="AC585" s="5"/>
      <c r="AD585" s="1" t="s">
        <v>31</v>
      </c>
      <c r="AE585" s="1" t="s">
        <v>1021</v>
      </c>
      <c r="AF585" s="1"/>
      <c r="AG585" s="1"/>
      <c r="AH585" s="1"/>
      <c r="AI585" s="1"/>
      <c r="AJ585" s="1"/>
    </row>
    <row r="586" spans="1:38" customFormat="1" ht="16.2" customHeight="1" x14ac:dyDescent="0.3">
      <c r="A586" s="1" t="s">
        <v>2602</v>
      </c>
      <c r="B586" s="1"/>
      <c r="C586" s="1" t="s">
        <v>1628</v>
      </c>
      <c r="D586" s="1" t="s">
        <v>30</v>
      </c>
      <c r="E586" s="1"/>
      <c r="F586" s="1">
        <v>1</v>
      </c>
      <c r="G586" s="1"/>
      <c r="H58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6" s="1"/>
      <c r="J586" s="1" t="str">
        <f>IF(ISBLANK(Table13[[#This Row],[Scale]]),
IF(Table13[[#This Row],[FIMS Scale]]="","",Table13[[#This Row],[FIMS Scale]]),
IF(Table13[[#This Row],[FIMS Scale]]="",1/Table13[[#This Row],[Scale]],Table13[[#This Row],[FIMS Scale]]/Table13[[#This Row],[Scale]]))</f>
        <v/>
      </c>
      <c r="K586" s="6">
        <v>5005</v>
      </c>
      <c r="L586" s="1">
        <v>45006</v>
      </c>
      <c r="M586" s="1" t="s">
        <v>32</v>
      </c>
      <c r="N586" s="1"/>
      <c r="O586" s="1"/>
      <c r="P586" s="5" t="s">
        <v>2603</v>
      </c>
      <c r="Q586" s="5"/>
      <c r="R586" s="5"/>
      <c r="S586" s="5"/>
      <c r="T586" s="5"/>
      <c r="U586" s="5"/>
      <c r="V586" s="5"/>
      <c r="W586" s="5"/>
      <c r="X586" s="5"/>
      <c r="Y586" s="5"/>
      <c r="Z586" s="5"/>
      <c r="AA586" s="5"/>
      <c r="AB586" s="7"/>
      <c r="AC586" s="5"/>
      <c r="AD586" s="1" t="s">
        <v>31</v>
      </c>
      <c r="AE586" s="1" t="s">
        <v>1024</v>
      </c>
      <c r="AF586" s="1"/>
      <c r="AG586" s="1"/>
      <c r="AH586" s="1"/>
      <c r="AI586" s="1"/>
      <c r="AJ586" s="1"/>
    </row>
    <row r="587" spans="1:38" customFormat="1" ht="16.2" customHeight="1" x14ac:dyDescent="0.3">
      <c r="A587" s="1" t="s">
        <v>2604</v>
      </c>
      <c r="B587" s="1"/>
      <c r="C587" s="1" t="s">
        <v>1628</v>
      </c>
      <c r="D587" s="1" t="s">
        <v>30</v>
      </c>
      <c r="E587" s="1"/>
      <c r="F587" s="1">
        <v>1</v>
      </c>
      <c r="G587" s="1"/>
      <c r="H58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7" s="1"/>
      <c r="J587" s="1" t="str">
        <f>IF(ISBLANK(Table13[[#This Row],[Scale]]),
IF(Table13[[#This Row],[FIMS Scale]]="","",Table13[[#This Row],[FIMS Scale]]),
IF(Table13[[#This Row],[FIMS Scale]]="",1/Table13[[#This Row],[Scale]],Table13[[#This Row],[FIMS Scale]]/Table13[[#This Row],[Scale]]))</f>
        <v/>
      </c>
      <c r="K587" s="6">
        <v>5006</v>
      </c>
      <c r="L587" s="1">
        <v>45007</v>
      </c>
      <c r="M587" s="1" t="s">
        <v>32</v>
      </c>
      <c r="N587" s="1"/>
      <c r="O587" s="1"/>
      <c r="P587" s="5" t="s">
        <v>2605</v>
      </c>
      <c r="Q587" s="5"/>
      <c r="R587" s="5"/>
      <c r="S587" s="5"/>
      <c r="T587" s="5"/>
      <c r="U587" s="5"/>
      <c r="V587" s="5"/>
      <c r="W587" s="5"/>
      <c r="X587" s="5"/>
      <c r="Y587" s="5"/>
      <c r="Z587" s="5"/>
      <c r="AA587" s="5"/>
      <c r="AB587" s="7"/>
      <c r="AC587" s="5"/>
      <c r="AD587" s="1" t="s">
        <v>31</v>
      </c>
      <c r="AE587" s="1" t="s">
        <v>1024</v>
      </c>
      <c r="AF587" s="1"/>
      <c r="AG587" s="1"/>
      <c r="AH587" s="1"/>
      <c r="AI587" s="1"/>
      <c r="AJ587" s="1"/>
    </row>
    <row r="588" spans="1:38" customFormat="1" ht="16.2" customHeight="1" x14ac:dyDescent="0.3">
      <c r="A588" s="1" t="s">
        <v>2607</v>
      </c>
      <c r="B588" s="1"/>
      <c r="C588" s="1" t="s">
        <v>1628</v>
      </c>
      <c r="D588" s="1" t="s">
        <v>30</v>
      </c>
      <c r="E588" s="1"/>
      <c r="F588" s="1">
        <v>1</v>
      </c>
      <c r="G588" s="1"/>
      <c r="H58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8" s="1"/>
      <c r="J588" s="1" t="str">
        <f>IF(ISBLANK(Table13[[#This Row],[Scale]]),
IF(Table13[[#This Row],[FIMS Scale]]="","",Table13[[#This Row],[FIMS Scale]]),
IF(Table13[[#This Row],[FIMS Scale]]="",1/Table13[[#This Row],[Scale]],Table13[[#This Row],[FIMS Scale]]/Table13[[#This Row],[Scale]]))</f>
        <v/>
      </c>
      <c r="K588" s="6">
        <v>5007</v>
      </c>
      <c r="L588" s="1">
        <v>45008</v>
      </c>
      <c r="M588" s="1" t="s">
        <v>32</v>
      </c>
      <c r="N588" s="1"/>
      <c r="O588" s="1"/>
      <c r="P588" s="5" t="s">
        <v>2606</v>
      </c>
      <c r="Q588" s="5"/>
      <c r="R588" s="5"/>
      <c r="S588" s="5"/>
      <c r="T588" s="5"/>
      <c r="U588" s="5"/>
      <c r="V588" s="5"/>
      <c r="W588" s="5"/>
      <c r="X588" s="5"/>
      <c r="Y588" s="5"/>
      <c r="Z588" s="5"/>
      <c r="AA588" s="5"/>
      <c r="AB588" s="7"/>
      <c r="AC588" s="5"/>
      <c r="AD588" s="1" t="s">
        <v>31</v>
      </c>
      <c r="AE588" s="1" t="s">
        <v>1024</v>
      </c>
      <c r="AF588" s="1"/>
      <c r="AG588" s="1"/>
      <c r="AH588" s="1"/>
      <c r="AI588" s="1"/>
      <c r="AJ588" s="1"/>
    </row>
    <row r="589" spans="1:38" customFormat="1" ht="16.2" customHeight="1" x14ac:dyDescent="0.3">
      <c r="A589" s="1" t="s">
        <v>2608</v>
      </c>
      <c r="B589" s="1"/>
      <c r="C589" s="1" t="s">
        <v>1628</v>
      </c>
      <c r="D589" s="1" t="s">
        <v>30</v>
      </c>
      <c r="E589" s="1"/>
      <c r="F589" s="1">
        <v>1</v>
      </c>
      <c r="G589" s="1">
        <v>10</v>
      </c>
      <c r="H58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89" s="1"/>
      <c r="J589" s="1">
        <f>IF(ISBLANK(Table13[[#This Row],[Scale]]),
IF(Table13[[#This Row],[FIMS Scale]]="","",Table13[[#This Row],[FIMS Scale]]),
IF(Table13[[#This Row],[FIMS Scale]]="",1/Table13[[#This Row],[Scale]],Table13[[#This Row],[FIMS Scale]]/Table13[[#This Row],[Scale]]))</f>
        <v>0.1</v>
      </c>
      <c r="K589" s="6">
        <v>5008</v>
      </c>
      <c r="L589" s="1">
        <v>45009</v>
      </c>
      <c r="M589" s="1" t="s">
        <v>33</v>
      </c>
      <c r="N589" s="1"/>
      <c r="O589" s="1"/>
      <c r="P589" s="5" t="s">
        <v>2609</v>
      </c>
      <c r="Q589" s="5"/>
      <c r="R589" s="5"/>
      <c r="S589" s="5"/>
      <c r="T589" s="5"/>
      <c r="U589" s="5"/>
      <c r="V589" s="5"/>
      <c r="W589" s="5"/>
      <c r="X589" s="5"/>
      <c r="Y589" s="5"/>
      <c r="Z589" s="5"/>
      <c r="AA589" s="5"/>
      <c r="AB589" s="7"/>
      <c r="AC589" s="5"/>
      <c r="AD589" s="1" t="s">
        <v>31</v>
      </c>
      <c r="AE589" s="1" t="s">
        <v>1021</v>
      </c>
      <c r="AF589" s="1"/>
      <c r="AG589" s="1"/>
      <c r="AH589" s="1"/>
      <c r="AI589" s="1"/>
      <c r="AJ589" s="1"/>
    </row>
    <row r="590" spans="1:38" customFormat="1" ht="16.2" customHeight="1" x14ac:dyDescent="0.3">
      <c r="A590" s="1" t="s">
        <v>2610</v>
      </c>
      <c r="B590" s="1"/>
      <c r="C590" s="1" t="s">
        <v>1628</v>
      </c>
      <c r="D590" s="1" t="s">
        <v>30</v>
      </c>
      <c r="E590" s="1"/>
      <c r="F590" s="1">
        <v>1</v>
      </c>
      <c r="G590" s="1">
        <v>10</v>
      </c>
      <c r="H59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0" s="1"/>
      <c r="J590" s="1">
        <f>IF(ISBLANK(Table13[[#This Row],[Scale]]),
IF(Table13[[#This Row],[FIMS Scale]]="","",Table13[[#This Row],[FIMS Scale]]),
IF(Table13[[#This Row],[FIMS Scale]]="",1/Table13[[#This Row],[Scale]],Table13[[#This Row],[FIMS Scale]]/Table13[[#This Row],[Scale]]))</f>
        <v>0.1</v>
      </c>
      <c r="K590" s="6">
        <v>5009</v>
      </c>
      <c r="L590" s="1">
        <v>45010</v>
      </c>
      <c r="M590" s="1" t="s">
        <v>33</v>
      </c>
      <c r="N590" s="1"/>
      <c r="O590" s="1"/>
      <c r="P590" s="5" t="s">
        <v>2611</v>
      </c>
      <c r="Q590" s="5"/>
      <c r="R590" s="5"/>
      <c r="S590" s="5"/>
      <c r="T590" s="5"/>
      <c r="U590" s="5"/>
      <c r="V590" s="5"/>
      <c r="W590" s="5"/>
      <c r="X590" s="5"/>
      <c r="Y590" s="5"/>
      <c r="Z590" s="5"/>
      <c r="AA590" s="5"/>
      <c r="AB590" s="7"/>
      <c r="AC590" s="5"/>
      <c r="AD590" s="1" t="s">
        <v>31</v>
      </c>
      <c r="AE590" s="1" t="s">
        <v>1021</v>
      </c>
      <c r="AF590" s="1"/>
      <c r="AG590" s="1"/>
      <c r="AH590" s="1"/>
      <c r="AI590" s="1"/>
      <c r="AJ590" s="1"/>
    </row>
    <row r="591" spans="1:38" customFormat="1" ht="16.2" customHeight="1" x14ac:dyDescent="0.3">
      <c r="A591" s="1" t="s">
        <v>2612</v>
      </c>
      <c r="B591" s="1"/>
      <c r="C591" s="1" t="s">
        <v>1628</v>
      </c>
      <c r="D591" s="1" t="s">
        <v>30</v>
      </c>
      <c r="E591" s="1"/>
      <c r="F591" s="1">
        <v>1</v>
      </c>
      <c r="G591" s="1"/>
      <c r="H59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1" s="1"/>
      <c r="J591" s="1" t="str">
        <f>IF(ISBLANK(Table13[[#This Row],[Scale]]),
IF(Table13[[#This Row],[FIMS Scale]]="","",Table13[[#This Row],[FIMS Scale]]),
IF(Table13[[#This Row],[FIMS Scale]]="",1/Table13[[#This Row],[Scale]],Table13[[#This Row],[FIMS Scale]]/Table13[[#This Row],[Scale]]))</f>
        <v/>
      </c>
      <c r="K591" s="6">
        <v>5010</v>
      </c>
      <c r="L591" s="1">
        <v>45011</v>
      </c>
      <c r="M591" s="1" t="s">
        <v>32</v>
      </c>
      <c r="N591" s="1"/>
      <c r="O591" s="1"/>
      <c r="P591" s="5" t="s">
        <v>2613</v>
      </c>
      <c r="Q591" s="5"/>
      <c r="R591" s="5"/>
      <c r="S591" s="5"/>
      <c r="T591" s="5"/>
      <c r="U591" s="5"/>
      <c r="V591" s="5"/>
      <c r="W591" s="5"/>
      <c r="X591" s="5"/>
      <c r="Y591" s="5"/>
      <c r="Z591" s="5"/>
      <c r="AA591" s="5"/>
      <c r="AB591" s="7"/>
      <c r="AC591" s="5"/>
      <c r="AD591" s="1" t="s">
        <v>31</v>
      </c>
      <c r="AE591" s="1" t="s">
        <v>1024</v>
      </c>
      <c r="AF591" s="1"/>
      <c r="AG591" s="1"/>
      <c r="AH591" s="1"/>
      <c r="AI591" s="1"/>
      <c r="AJ591" s="1"/>
    </row>
    <row r="592" spans="1:38" customFormat="1" ht="16.2" customHeight="1" x14ac:dyDescent="0.3">
      <c r="A592" s="1" t="s">
        <v>2614</v>
      </c>
      <c r="B592" s="1"/>
      <c r="C592" s="1" t="s">
        <v>1628</v>
      </c>
      <c r="D592" s="1" t="s">
        <v>30</v>
      </c>
      <c r="E592" s="1"/>
      <c r="F592" s="1">
        <v>1</v>
      </c>
      <c r="G592" s="1"/>
      <c r="H59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2" s="1"/>
      <c r="J592" s="1" t="str">
        <f>IF(ISBLANK(Table13[[#This Row],[Scale]]),
IF(Table13[[#This Row],[FIMS Scale]]="","",Table13[[#This Row],[FIMS Scale]]),
IF(Table13[[#This Row],[FIMS Scale]]="",1/Table13[[#This Row],[Scale]],Table13[[#This Row],[FIMS Scale]]/Table13[[#This Row],[Scale]]))</f>
        <v/>
      </c>
      <c r="K592" s="6">
        <v>5011</v>
      </c>
      <c r="L592" s="1">
        <v>45012</v>
      </c>
      <c r="M592" s="1" t="s">
        <v>32</v>
      </c>
      <c r="N592" s="1"/>
      <c r="O592" s="1"/>
      <c r="P592" s="5" t="s">
        <v>2615</v>
      </c>
      <c r="Q592" s="5"/>
      <c r="R592" s="5"/>
      <c r="S592" s="5"/>
      <c r="T592" s="5"/>
      <c r="U592" s="5"/>
      <c r="V592" s="5"/>
      <c r="W592" s="5"/>
      <c r="X592" s="5"/>
      <c r="Y592" s="5"/>
      <c r="Z592" s="5"/>
      <c r="AA592" s="5"/>
      <c r="AB592" s="7"/>
      <c r="AC592" s="5"/>
      <c r="AD592" s="1" t="s">
        <v>31</v>
      </c>
      <c r="AE592" s="1" t="s">
        <v>1024</v>
      </c>
      <c r="AF592" s="1"/>
      <c r="AG592" s="1"/>
      <c r="AH592" s="1"/>
      <c r="AI592" s="1"/>
      <c r="AJ592" s="1"/>
    </row>
    <row r="593" spans="1:38" customFormat="1" ht="16.2" customHeight="1" x14ac:dyDescent="0.3">
      <c r="A593" s="1" t="s">
        <v>2616</v>
      </c>
      <c r="B593" s="1"/>
      <c r="C593" s="1" t="s">
        <v>1628</v>
      </c>
      <c r="D593" s="1" t="s">
        <v>30</v>
      </c>
      <c r="E593" s="1"/>
      <c r="F593" s="1">
        <v>1</v>
      </c>
      <c r="G593" s="1"/>
      <c r="H59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3" s="1"/>
      <c r="J593" s="1" t="str">
        <f>IF(ISBLANK(Table13[[#This Row],[Scale]]),
IF(Table13[[#This Row],[FIMS Scale]]="","",Table13[[#This Row],[FIMS Scale]]),
IF(Table13[[#This Row],[FIMS Scale]]="",1/Table13[[#This Row],[Scale]],Table13[[#This Row],[FIMS Scale]]/Table13[[#This Row],[Scale]]))</f>
        <v/>
      </c>
      <c r="K593" s="6">
        <v>5012</v>
      </c>
      <c r="L593" s="1">
        <v>45013</v>
      </c>
      <c r="M593" s="1" t="s">
        <v>32</v>
      </c>
      <c r="N593" s="1"/>
      <c r="O593" s="1"/>
      <c r="P593" s="5" t="s">
        <v>2617</v>
      </c>
      <c r="Q593" s="5"/>
      <c r="R593" s="5"/>
      <c r="S593" s="5"/>
      <c r="T593" s="5"/>
      <c r="U593" s="5"/>
      <c r="V593" s="5"/>
      <c r="W593" s="5"/>
      <c r="X593" s="5"/>
      <c r="Y593" s="5"/>
      <c r="Z593" s="5"/>
      <c r="AA593" s="5"/>
      <c r="AB593" s="7"/>
      <c r="AC593" s="5"/>
      <c r="AD593" s="1" t="s">
        <v>31</v>
      </c>
      <c r="AE593" s="1" t="s">
        <v>1024</v>
      </c>
      <c r="AF593" s="1"/>
      <c r="AG593" s="1"/>
      <c r="AH593" s="1"/>
      <c r="AI593" s="1"/>
      <c r="AJ593" s="1"/>
    </row>
    <row r="594" spans="1:38" customFormat="1" ht="16.2" customHeight="1" x14ac:dyDescent="0.3">
      <c r="A594" s="1" t="s">
        <v>2618</v>
      </c>
      <c r="B594" s="1"/>
      <c r="C594" s="1" t="s">
        <v>1628</v>
      </c>
      <c r="D594" s="1" t="s">
        <v>30</v>
      </c>
      <c r="E594" s="1"/>
      <c r="F594" s="1">
        <v>1</v>
      </c>
      <c r="G594" s="1"/>
      <c r="H59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4" s="1"/>
      <c r="J594" s="1" t="str">
        <f>IF(ISBLANK(Table13[[#This Row],[Scale]]),
IF(Table13[[#This Row],[FIMS Scale]]="","",Table13[[#This Row],[FIMS Scale]]),
IF(Table13[[#This Row],[FIMS Scale]]="",1/Table13[[#This Row],[Scale]],Table13[[#This Row],[FIMS Scale]]/Table13[[#This Row],[Scale]]))</f>
        <v/>
      </c>
      <c r="K594" s="6">
        <v>5022</v>
      </c>
      <c r="L594" s="1">
        <v>45023</v>
      </c>
      <c r="M594" s="1" t="s">
        <v>32</v>
      </c>
      <c r="N594" s="1"/>
      <c r="O594" s="1"/>
      <c r="P594" s="5" t="s">
        <v>2627</v>
      </c>
      <c r="Q594" s="5"/>
      <c r="R594" s="5"/>
      <c r="S594" s="5"/>
      <c r="T594" s="5"/>
      <c r="U594" s="5"/>
      <c r="V594" s="5"/>
      <c r="W594" s="5"/>
      <c r="X594" s="5"/>
      <c r="Y594" s="5"/>
      <c r="Z594" s="5"/>
      <c r="AA594" s="5"/>
      <c r="AB594" s="7"/>
      <c r="AC594" s="5"/>
      <c r="AD594" s="1" t="s">
        <v>31</v>
      </c>
      <c r="AE594" s="1" t="s">
        <v>1024</v>
      </c>
      <c r="AF594" s="1"/>
      <c r="AG594" s="1"/>
      <c r="AH594" s="1"/>
      <c r="AI594" s="1"/>
      <c r="AJ594" s="1"/>
    </row>
    <row r="595" spans="1:38" customFormat="1" ht="16.2" customHeight="1" x14ac:dyDescent="0.3">
      <c r="A595" s="1" t="s">
        <v>2619</v>
      </c>
      <c r="B595" s="1"/>
      <c r="C595" s="1" t="s">
        <v>1628</v>
      </c>
      <c r="D595" s="1" t="s">
        <v>30</v>
      </c>
      <c r="E595" s="1"/>
      <c r="F595" s="1">
        <v>1</v>
      </c>
      <c r="G595" s="1"/>
      <c r="H59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5" s="1"/>
      <c r="J595" s="1" t="str">
        <f>IF(ISBLANK(Table13[[#This Row],[Scale]]),
IF(Table13[[#This Row],[FIMS Scale]]="","",Table13[[#This Row],[FIMS Scale]]),
IF(Table13[[#This Row],[FIMS Scale]]="",1/Table13[[#This Row],[Scale]],Table13[[#This Row],[FIMS Scale]]/Table13[[#This Row],[Scale]]))</f>
        <v/>
      </c>
      <c r="K595" s="6">
        <v>5023</v>
      </c>
      <c r="L595" s="1">
        <v>45024</v>
      </c>
      <c r="M595" s="1" t="s">
        <v>32</v>
      </c>
      <c r="N595" s="1"/>
      <c r="O595" s="1"/>
      <c r="P595" s="5" t="s">
        <v>2628</v>
      </c>
      <c r="Q595" s="5"/>
      <c r="R595" s="5"/>
      <c r="S595" s="5"/>
      <c r="T595" s="5"/>
      <c r="U595" s="5"/>
      <c r="V595" s="5"/>
      <c r="W595" s="5"/>
      <c r="X595" s="5"/>
      <c r="Y595" s="5"/>
      <c r="Z595" s="5"/>
      <c r="AA595" s="5"/>
      <c r="AB595" s="7"/>
      <c r="AC595" s="5"/>
      <c r="AD595" s="1" t="s">
        <v>31</v>
      </c>
      <c r="AE595" s="1" t="s">
        <v>1024</v>
      </c>
      <c r="AF595" s="1"/>
      <c r="AG595" s="1"/>
      <c r="AH595" s="1"/>
      <c r="AI595" s="1"/>
      <c r="AJ595" s="1"/>
    </row>
    <row r="596" spans="1:38" customFormat="1" ht="16.2" customHeight="1" x14ac:dyDescent="0.3">
      <c r="A596" s="1" t="s">
        <v>2620</v>
      </c>
      <c r="B596" s="1"/>
      <c r="C596" s="1" t="s">
        <v>1628</v>
      </c>
      <c r="D596" s="1" t="s">
        <v>30</v>
      </c>
      <c r="E596" s="1"/>
      <c r="F596" s="1">
        <v>1</v>
      </c>
      <c r="G596" s="1"/>
      <c r="H59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6" s="1"/>
      <c r="J596" s="1" t="str">
        <f>IF(ISBLANK(Table13[[#This Row],[Scale]]),
IF(Table13[[#This Row],[FIMS Scale]]="","",Table13[[#This Row],[FIMS Scale]]),
IF(Table13[[#This Row],[FIMS Scale]]="",1/Table13[[#This Row],[Scale]],Table13[[#This Row],[FIMS Scale]]/Table13[[#This Row],[Scale]]))</f>
        <v/>
      </c>
      <c r="K596" s="6">
        <v>5024</v>
      </c>
      <c r="L596" s="1">
        <v>45025</v>
      </c>
      <c r="M596" s="1" t="s">
        <v>32</v>
      </c>
      <c r="N596" s="1"/>
      <c r="O596" s="1"/>
      <c r="P596" s="5" t="s">
        <v>2629</v>
      </c>
      <c r="Q596" s="5"/>
      <c r="R596" s="5"/>
      <c r="S596" s="5"/>
      <c r="T596" s="5"/>
      <c r="U596" s="5"/>
      <c r="V596" s="5"/>
      <c r="W596" s="5"/>
      <c r="X596" s="5"/>
      <c r="Y596" s="5"/>
      <c r="Z596" s="5"/>
      <c r="AA596" s="5"/>
      <c r="AB596" s="7"/>
      <c r="AC596" s="5"/>
      <c r="AD596" s="1" t="s">
        <v>31</v>
      </c>
      <c r="AE596" s="1" t="s">
        <v>1024</v>
      </c>
      <c r="AF596" s="1"/>
      <c r="AG596" s="1"/>
      <c r="AH596" s="1"/>
      <c r="AI596" s="1"/>
      <c r="AJ596" s="1"/>
    </row>
    <row r="597" spans="1:38" customFormat="1" ht="16.2" customHeight="1" x14ac:dyDescent="0.3">
      <c r="A597" s="1" t="s">
        <v>2621</v>
      </c>
      <c r="B597" s="1"/>
      <c r="C597" s="1" t="s">
        <v>1628</v>
      </c>
      <c r="D597" s="1" t="s">
        <v>30</v>
      </c>
      <c r="E597" s="1"/>
      <c r="F597" s="1">
        <v>1</v>
      </c>
      <c r="G597" s="1"/>
      <c r="H59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7" s="1"/>
      <c r="J597" s="1" t="str">
        <f>IF(ISBLANK(Table13[[#This Row],[Scale]]),
IF(Table13[[#This Row],[FIMS Scale]]="","",Table13[[#This Row],[FIMS Scale]]),
IF(Table13[[#This Row],[FIMS Scale]]="",1/Table13[[#This Row],[Scale]],Table13[[#This Row],[FIMS Scale]]/Table13[[#This Row],[Scale]]))</f>
        <v/>
      </c>
      <c r="K597" s="6">
        <v>5025</v>
      </c>
      <c r="L597" s="1">
        <v>45026</v>
      </c>
      <c r="M597" s="1" t="s">
        <v>32</v>
      </c>
      <c r="N597" s="1"/>
      <c r="O597" s="1"/>
      <c r="P597" s="5" t="s">
        <v>2630</v>
      </c>
      <c r="Q597" s="5"/>
      <c r="R597" s="5"/>
      <c r="S597" s="5"/>
      <c r="T597" s="5"/>
      <c r="U597" s="5"/>
      <c r="V597" s="5"/>
      <c r="W597" s="5"/>
      <c r="X597" s="5"/>
      <c r="Y597" s="5"/>
      <c r="Z597" s="5"/>
      <c r="AA597" s="5"/>
      <c r="AB597" s="7"/>
      <c r="AC597" s="5"/>
      <c r="AD597" s="1" t="s">
        <v>31</v>
      </c>
      <c r="AE597" s="1" t="s">
        <v>1024</v>
      </c>
      <c r="AF597" s="1"/>
      <c r="AG597" s="1"/>
      <c r="AH597" s="1"/>
      <c r="AI597" s="1"/>
      <c r="AJ597" s="1"/>
    </row>
    <row r="598" spans="1:38" customFormat="1" ht="16.2" customHeight="1" x14ac:dyDescent="0.3">
      <c r="A598" s="1" t="s">
        <v>2622</v>
      </c>
      <c r="B598" s="1"/>
      <c r="C598" s="1" t="s">
        <v>1628</v>
      </c>
      <c r="D598" s="1" t="s">
        <v>30</v>
      </c>
      <c r="E598" s="1"/>
      <c r="F598" s="1">
        <v>1</v>
      </c>
      <c r="G598" s="1"/>
      <c r="H59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8" s="1"/>
      <c r="J598" s="1" t="str">
        <f>IF(ISBLANK(Table13[[#This Row],[Scale]]),
IF(Table13[[#This Row],[FIMS Scale]]="","",Table13[[#This Row],[FIMS Scale]]),
IF(Table13[[#This Row],[FIMS Scale]]="",1/Table13[[#This Row],[Scale]],Table13[[#This Row],[FIMS Scale]]/Table13[[#This Row],[Scale]]))</f>
        <v/>
      </c>
      <c r="K598" s="6">
        <v>5026</v>
      </c>
      <c r="L598" s="1">
        <v>45027</v>
      </c>
      <c r="M598" s="1" t="s">
        <v>32</v>
      </c>
      <c r="N598" s="1"/>
      <c r="O598" s="1"/>
      <c r="P598" s="5" t="s">
        <v>2631</v>
      </c>
      <c r="Q598" s="5"/>
      <c r="R598" s="5"/>
      <c r="S598" s="5"/>
      <c r="T598" s="5"/>
      <c r="U598" s="5"/>
      <c r="V598" s="5"/>
      <c r="W598" s="5"/>
      <c r="X598" s="5"/>
      <c r="Y598" s="5"/>
      <c r="Z598" s="5"/>
      <c r="AA598" s="5"/>
      <c r="AB598" s="7"/>
      <c r="AC598" s="5"/>
      <c r="AD598" s="1" t="s">
        <v>31</v>
      </c>
      <c r="AE598" s="1" t="s">
        <v>1024</v>
      </c>
      <c r="AF598" s="1"/>
      <c r="AG598" s="1"/>
      <c r="AH598" s="1"/>
      <c r="AI598" s="1"/>
      <c r="AJ598" s="1"/>
    </row>
    <row r="599" spans="1:38" customFormat="1" ht="16.2" customHeight="1" x14ac:dyDescent="0.3">
      <c r="A599" s="1" t="s">
        <v>2623</v>
      </c>
      <c r="B599" s="1"/>
      <c r="C599" s="1" t="s">
        <v>1628</v>
      </c>
      <c r="D599" s="1" t="s">
        <v>30</v>
      </c>
      <c r="E599" s="1"/>
      <c r="F599" s="1">
        <v>1</v>
      </c>
      <c r="G599" s="1"/>
      <c r="H59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599" s="1"/>
      <c r="J599" s="1" t="str">
        <f>IF(ISBLANK(Table13[[#This Row],[Scale]]),
IF(Table13[[#This Row],[FIMS Scale]]="","",Table13[[#This Row],[FIMS Scale]]),
IF(Table13[[#This Row],[FIMS Scale]]="",1/Table13[[#This Row],[Scale]],Table13[[#This Row],[FIMS Scale]]/Table13[[#This Row],[Scale]]))</f>
        <v/>
      </c>
      <c r="K599" s="6">
        <v>5027</v>
      </c>
      <c r="L599" s="1">
        <v>45028</v>
      </c>
      <c r="M599" s="1" t="s">
        <v>32</v>
      </c>
      <c r="N599" s="1"/>
      <c r="O599" s="1"/>
      <c r="P599" s="5" t="s">
        <v>2632</v>
      </c>
      <c r="Q599" s="5"/>
      <c r="R599" s="5"/>
      <c r="S599" s="5"/>
      <c r="T599" s="5"/>
      <c r="U599" s="5"/>
      <c r="V599" s="5"/>
      <c r="W599" s="5"/>
      <c r="X599" s="5"/>
      <c r="Y599" s="5"/>
      <c r="Z599" s="5"/>
      <c r="AA599" s="5"/>
      <c r="AB599" s="7"/>
      <c r="AC599" s="5"/>
      <c r="AD599" s="1" t="s">
        <v>31</v>
      </c>
      <c r="AE599" s="1" t="s">
        <v>1024</v>
      </c>
      <c r="AF599" s="1"/>
      <c r="AG599" s="1"/>
      <c r="AH599" s="1"/>
      <c r="AI599" s="1"/>
      <c r="AJ599" s="1"/>
    </row>
    <row r="600" spans="1:38" customFormat="1" ht="16.2" customHeight="1" x14ac:dyDescent="0.3">
      <c r="A600" s="1" t="s">
        <v>2624</v>
      </c>
      <c r="B600" s="1"/>
      <c r="C600" s="1" t="s">
        <v>1628</v>
      </c>
      <c r="D600" s="1" t="s">
        <v>30</v>
      </c>
      <c r="E600" s="1"/>
      <c r="F600" s="1">
        <v>1</v>
      </c>
      <c r="G600" s="1"/>
      <c r="H60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00" s="1"/>
      <c r="J600" s="1" t="str">
        <f>IF(ISBLANK(Table13[[#This Row],[Scale]]),
IF(Table13[[#This Row],[FIMS Scale]]="","",Table13[[#This Row],[FIMS Scale]]),
IF(Table13[[#This Row],[FIMS Scale]]="",1/Table13[[#This Row],[Scale]],Table13[[#This Row],[FIMS Scale]]/Table13[[#This Row],[Scale]]))</f>
        <v/>
      </c>
      <c r="K600" s="6">
        <v>5028</v>
      </c>
      <c r="L600" s="1">
        <v>45029</v>
      </c>
      <c r="M600" s="1" t="s">
        <v>32</v>
      </c>
      <c r="N600" s="1"/>
      <c r="O600" s="1"/>
      <c r="P600" s="5" t="s">
        <v>2633</v>
      </c>
      <c r="Q600" s="5"/>
      <c r="R600" s="5"/>
      <c r="S600" s="5"/>
      <c r="T600" s="5"/>
      <c r="U600" s="5"/>
      <c r="V600" s="5"/>
      <c r="W600" s="5"/>
      <c r="X600" s="5"/>
      <c r="Y600" s="5"/>
      <c r="Z600" s="5"/>
      <c r="AA600" s="5"/>
      <c r="AB600" s="7"/>
      <c r="AC600" s="5"/>
      <c r="AD600" s="1" t="s">
        <v>31</v>
      </c>
      <c r="AE600" s="1" t="s">
        <v>1024</v>
      </c>
      <c r="AF600" s="1"/>
      <c r="AG600" s="1"/>
      <c r="AH600" s="1"/>
      <c r="AI600" s="1"/>
      <c r="AJ600" s="1"/>
    </row>
    <row r="601" spans="1:38" customFormat="1" ht="16.2" customHeight="1" x14ac:dyDescent="0.3">
      <c r="A601" s="1" t="s">
        <v>2625</v>
      </c>
      <c r="B601" s="1"/>
      <c r="C601" s="1" t="s">
        <v>1628</v>
      </c>
      <c r="D601" s="1" t="s">
        <v>30</v>
      </c>
      <c r="E601" s="1"/>
      <c r="F601" s="1">
        <v>1</v>
      </c>
      <c r="G601" s="1"/>
      <c r="H60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01" s="1"/>
      <c r="J601" s="1" t="str">
        <f>IF(ISBLANK(Table13[[#This Row],[Scale]]),
IF(Table13[[#This Row],[FIMS Scale]]="","",Table13[[#This Row],[FIMS Scale]]),
IF(Table13[[#This Row],[FIMS Scale]]="",1/Table13[[#This Row],[Scale]],Table13[[#This Row],[FIMS Scale]]/Table13[[#This Row],[Scale]]))</f>
        <v/>
      </c>
      <c r="K601" s="6">
        <v>5029</v>
      </c>
      <c r="L601" s="1">
        <v>45030</v>
      </c>
      <c r="M601" s="1" t="s">
        <v>32</v>
      </c>
      <c r="N601" s="1"/>
      <c r="O601" s="1"/>
      <c r="P601" s="5" t="s">
        <v>2634</v>
      </c>
      <c r="Q601" s="5"/>
      <c r="R601" s="5"/>
      <c r="S601" s="5"/>
      <c r="T601" s="5"/>
      <c r="U601" s="5"/>
      <c r="V601" s="5"/>
      <c r="W601" s="5"/>
      <c r="X601" s="5"/>
      <c r="Y601" s="5"/>
      <c r="Z601" s="5"/>
      <c r="AA601" s="5"/>
      <c r="AB601" s="7"/>
      <c r="AC601" s="5"/>
      <c r="AD601" s="1" t="s">
        <v>31</v>
      </c>
      <c r="AE601" s="1" t="s">
        <v>1024</v>
      </c>
      <c r="AF601" s="1"/>
      <c r="AG601" s="1"/>
      <c r="AH601" s="1"/>
      <c r="AI601" s="1"/>
      <c r="AJ601" s="1"/>
    </row>
    <row r="602" spans="1:38" customFormat="1" ht="16.2" customHeight="1" x14ac:dyDescent="0.3">
      <c r="A602" s="1" t="s">
        <v>2626</v>
      </c>
      <c r="B602" s="1"/>
      <c r="C602" s="1" t="s">
        <v>1628</v>
      </c>
      <c r="D602" s="1" t="s">
        <v>30</v>
      </c>
      <c r="E602" s="1"/>
      <c r="F602" s="1">
        <v>1</v>
      </c>
      <c r="G602" s="1"/>
      <c r="H60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02" s="1"/>
      <c r="J602" s="1" t="str">
        <f>IF(ISBLANK(Table13[[#This Row],[Scale]]),
IF(Table13[[#This Row],[FIMS Scale]]="","",Table13[[#This Row],[FIMS Scale]]),
IF(Table13[[#This Row],[FIMS Scale]]="",1/Table13[[#This Row],[Scale]],Table13[[#This Row],[FIMS Scale]]/Table13[[#This Row],[Scale]]))</f>
        <v/>
      </c>
      <c r="K602" s="6">
        <v>5030</v>
      </c>
      <c r="L602" s="1">
        <v>45031</v>
      </c>
      <c r="M602" s="1" t="s">
        <v>32</v>
      </c>
      <c r="N602" s="1"/>
      <c r="O602" s="1"/>
      <c r="P602" s="5" t="s">
        <v>2635</v>
      </c>
      <c r="Q602" s="5"/>
      <c r="R602" s="5"/>
      <c r="S602" s="5"/>
      <c r="T602" s="5"/>
      <c r="U602" s="5"/>
      <c r="V602" s="5"/>
      <c r="W602" s="5"/>
      <c r="X602" s="5"/>
      <c r="Y602" s="5"/>
      <c r="Z602" s="5"/>
      <c r="AA602" s="5"/>
      <c r="AB602" s="7"/>
      <c r="AC602" s="5"/>
      <c r="AD602" s="1" t="s">
        <v>31</v>
      </c>
      <c r="AE602" s="1" t="s">
        <v>1024</v>
      </c>
      <c r="AF602" s="1"/>
      <c r="AG602" s="1"/>
      <c r="AH602" s="1"/>
      <c r="AI602" s="1"/>
      <c r="AJ602" s="1"/>
    </row>
    <row r="603" spans="1:38" customFormat="1" ht="16.2" customHeight="1" x14ac:dyDescent="0.3">
      <c r="A603" s="1" t="s">
        <v>2636</v>
      </c>
      <c r="B603" s="1"/>
      <c r="C603" s="1" t="s">
        <v>1628</v>
      </c>
      <c r="D603" s="1" t="s">
        <v>30</v>
      </c>
      <c r="E603" s="1"/>
      <c r="F603" s="1">
        <v>30</v>
      </c>
      <c r="G603" s="1"/>
      <c r="H60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03" s="1"/>
      <c r="J603" s="1" t="str">
        <f>IF(ISBLANK(Table13[[#This Row],[Scale]]),
IF(Table13[[#This Row],[FIMS Scale]]="","",Table13[[#This Row],[FIMS Scale]]),
IF(Table13[[#This Row],[FIMS Scale]]="",1/Table13[[#This Row],[Scale]],Table13[[#This Row],[FIMS Scale]]/Table13[[#This Row],[Scale]]))</f>
        <v/>
      </c>
      <c r="K603" s="6">
        <v>5032</v>
      </c>
      <c r="L603" s="1">
        <v>45033</v>
      </c>
      <c r="M603" s="1" t="s">
        <v>2641</v>
      </c>
      <c r="N603" s="1"/>
      <c r="O603" s="1">
        <v>5000</v>
      </c>
      <c r="P603" s="5" t="s">
        <v>2637</v>
      </c>
      <c r="Q603" s="5"/>
      <c r="R603" s="5"/>
      <c r="S603" s="5"/>
      <c r="T603" s="5"/>
      <c r="U603" s="5"/>
      <c r="V603" s="5"/>
      <c r="W603" s="5"/>
      <c r="X603" s="5"/>
      <c r="Y603" s="5"/>
      <c r="Z603" s="5"/>
      <c r="AA603" s="5"/>
      <c r="AB603" s="7"/>
      <c r="AC603" s="5"/>
      <c r="AD603" s="1" t="s">
        <v>31</v>
      </c>
      <c r="AE603" s="1"/>
      <c r="AF603" s="1"/>
      <c r="AG603" s="1"/>
      <c r="AH603" s="1"/>
      <c r="AI603" s="1"/>
      <c r="AJ603" s="1"/>
    </row>
    <row r="604" spans="1:38" customFormat="1" ht="16.2" customHeight="1" x14ac:dyDescent="0.3">
      <c r="A604" s="1" t="s">
        <v>2636</v>
      </c>
      <c r="B604" s="1"/>
      <c r="C604" s="1" t="s">
        <v>1628</v>
      </c>
      <c r="D604" s="1" t="s">
        <v>30</v>
      </c>
      <c r="E604" s="1"/>
      <c r="F604" s="1">
        <v>30</v>
      </c>
      <c r="G604" s="1"/>
      <c r="H60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04" s="1"/>
      <c r="J604" s="1" t="str">
        <f>IF(ISBLANK(Table13[[#This Row],[Scale]]),
IF(Table13[[#This Row],[FIMS Scale]]="","",Table13[[#This Row],[FIMS Scale]]),
IF(Table13[[#This Row],[FIMS Scale]]="",1/Table13[[#This Row],[Scale]],Table13[[#This Row],[FIMS Scale]]/Table13[[#This Row],[Scale]]))</f>
        <v/>
      </c>
      <c r="K604" s="6">
        <v>5064</v>
      </c>
      <c r="L604" s="1">
        <v>45065</v>
      </c>
      <c r="M604" s="1" t="s">
        <v>2641</v>
      </c>
      <c r="N604" s="1"/>
      <c r="O604" s="1">
        <v>5000</v>
      </c>
      <c r="P604" s="5" t="s">
        <v>2638</v>
      </c>
      <c r="Q604" s="5"/>
      <c r="R604" s="5"/>
      <c r="S604" s="5"/>
      <c r="T604" s="5"/>
      <c r="U604" s="5"/>
      <c r="V604" s="5"/>
      <c r="W604" s="5"/>
      <c r="X604" s="5"/>
      <c r="Y604" s="5"/>
      <c r="Z604" s="5"/>
      <c r="AA604" s="5"/>
      <c r="AB604" s="7"/>
      <c r="AC604" s="5"/>
      <c r="AD604" s="1" t="s">
        <v>31</v>
      </c>
      <c r="AE604" s="1"/>
      <c r="AF604" s="1"/>
      <c r="AG604" s="1"/>
      <c r="AH604" s="1"/>
      <c r="AI604" s="1"/>
      <c r="AJ604" s="1"/>
    </row>
    <row r="605" spans="1:38" customFormat="1" ht="16.2" customHeight="1" x14ac:dyDescent="0.3">
      <c r="A605" s="1" t="s">
        <v>2636</v>
      </c>
      <c r="B605" s="1"/>
      <c r="C605" s="1" t="s">
        <v>1628</v>
      </c>
      <c r="D605" s="1" t="s">
        <v>30</v>
      </c>
      <c r="E605" s="1"/>
      <c r="F605" s="1">
        <v>30</v>
      </c>
      <c r="G605" s="1"/>
      <c r="H60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05" s="1"/>
      <c r="J605" s="1" t="str">
        <f>IF(ISBLANK(Table13[[#This Row],[Scale]]),
IF(Table13[[#This Row],[FIMS Scale]]="","",Table13[[#This Row],[FIMS Scale]]),
IF(Table13[[#This Row],[FIMS Scale]]="",1/Table13[[#This Row],[Scale]],Table13[[#This Row],[FIMS Scale]]/Table13[[#This Row],[Scale]]))</f>
        <v/>
      </c>
      <c r="K605" s="6">
        <v>5096</v>
      </c>
      <c r="L605" s="1">
        <v>45097</v>
      </c>
      <c r="M605" s="1" t="s">
        <v>2641</v>
      </c>
      <c r="N605" s="1"/>
      <c r="O605" s="1">
        <v>5000</v>
      </c>
      <c r="P605" s="5" t="s">
        <v>2639</v>
      </c>
      <c r="Q605" s="5"/>
      <c r="R605" s="5"/>
      <c r="S605" s="5"/>
      <c r="T605" s="5"/>
      <c r="U605" s="5"/>
      <c r="V605" s="5"/>
      <c r="W605" s="5"/>
      <c r="X605" s="5"/>
      <c r="Y605" s="5"/>
      <c r="Z605" s="5"/>
      <c r="AA605" s="5"/>
      <c r="AB605" s="7"/>
      <c r="AC605" s="5"/>
      <c r="AD605" s="1" t="s">
        <v>31</v>
      </c>
      <c r="AE605" s="1"/>
      <c r="AF605" s="1"/>
      <c r="AG605" s="1"/>
      <c r="AH605" s="1"/>
      <c r="AI605" s="1"/>
      <c r="AJ605" s="1"/>
    </row>
    <row r="606" spans="1:38" customFormat="1" ht="16.2" customHeight="1" x14ac:dyDescent="0.3">
      <c r="A606" s="1" t="s">
        <v>2636</v>
      </c>
      <c r="B606" s="1"/>
      <c r="C606" s="1" t="s">
        <v>1628</v>
      </c>
      <c r="D606" s="1" t="s">
        <v>30</v>
      </c>
      <c r="E606" s="1"/>
      <c r="F606" s="1">
        <v>30</v>
      </c>
      <c r="G606" s="1"/>
      <c r="H60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06" s="1"/>
      <c r="J606" s="1" t="str">
        <f>IF(ISBLANK(Table13[[#This Row],[Scale]]),
IF(Table13[[#This Row],[FIMS Scale]]="","",Table13[[#This Row],[FIMS Scale]]),
IF(Table13[[#This Row],[FIMS Scale]]="",1/Table13[[#This Row],[Scale]],Table13[[#This Row],[FIMS Scale]]/Table13[[#This Row],[Scale]]))</f>
        <v/>
      </c>
      <c r="K606" s="6">
        <v>5128</v>
      </c>
      <c r="L606" s="1">
        <v>45129</v>
      </c>
      <c r="M606" s="1" t="s">
        <v>2641</v>
      </c>
      <c r="N606" s="1"/>
      <c r="O606" s="1">
        <v>5000</v>
      </c>
      <c r="P606" s="5" t="s">
        <v>2640</v>
      </c>
      <c r="Q606" s="5"/>
      <c r="R606" s="5"/>
      <c r="S606" s="5"/>
      <c r="T606" s="5"/>
      <c r="U606" s="5"/>
      <c r="V606" s="5"/>
      <c r="W606" s="5"/>
      <c r="X606" s="5"/>
      <c r="Y606" s="5"/>
      <c r="Z606" s="5"/>
      <c r="AA606" s="5"/>
      <c r="AB606" s="7"/>
      <c r="AC606" s="5"/>
      <c r="AD606" s="1" t="s">
        <v>31</v>
      </c>
      <c r="AE606" s="1"/>
      <c r="AF606" s="1"/>
      <c r="AG606" s="1"/>
      <c r="AH606" s="1"/>
      <c r="AI606" s="1"/>
      <c r="AJ606" s="1"/>
    </row>
    <row r="607" spans="1:38" customFormat="1" ht="16.2" customHeight="1" x14ac:dyDescent="0.3">
      <c r="A607" s="1" t="s">
        <v>2636</v>
      </c>
      <c r="B607" s="1"/>
      <c r="C607" s="1" t="s">
        <v>1628</v>
      </c>
      <c r="D607" s="1" t="s">
        <v>30</v>
      </c>
      <c r="E607" s="1"/>
      <c r="F607" s="1">
        <v>30</v>
      </c>
      <c r="G607" s="1"/>
      <c r="H60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07" s="1"/>
      <c r="J607" s="1" t="str">
        <f>IF(ISBLANK(Table13[[#This Row],[Scale]]),
IF(Table13[[#This Row],[FIMS Scale]]="","",Table13[[#This Row],[FIMS Scale]]),
IF(Table13[[#This Row],[FIMS Scale]]="",1/Table13[[#This Row],[Scale]],Table13[[#This Row],[FIMS Scale]]/Table13[[#This Row],[Scale]]))</f>
        <v/>
      </c>
      <c r="K607" s="6">
        <v>5160</v>
      </c>
      <c r="L607" s="1">
        <v>45161</v>
      </c>
      <c r="M607" s="1" t="s">
        <v>2641</v>
      </c>
      <c r="N607" s="1"/>
      <c r="O607" s="1">
        <v>5000</v>
      </c>
      <c r="P607" s="5" t="s">
        <v>2642</v>
      </c>
      <c r="Q607" s="5"/>
      <c r="R607" s="5"/>
      <c r="S607" s="5"/>
      <c r="T607" s="5"/>
      <c r="U607" s="5"/>
      <c r="V607" s="5"/>
      <c r="W607" s="5"/>
      <c r="X607" s="5"/>
      <c r="Y607" s="5"/>
      <c r="Z607" s="5"/>
      <c r="AA607" s="5"/>
      <c r="AB607" s="7"/>
      <c r="AC607" s="5"/>
      <c r="AD607" s="1"/>
      <c r="AE607" s="1"/>
      <c r="AF607" s="1"/>
      <c r="AG607" s="1"/>
      <c r="AH607" s="1"/>
      <c r="AI607" s="1"/>
      <c r="AJ607" s="1"/>
    </row>
    <row r="608" spans="1:38" ht="26.4" customHeight="1" thickBot="1" x14ac:dyDescent="0.4">
      <c r="A608" s="17" t="s">
        <v>1943</v>
      </c>
      <c r="B608" s="17"/>
      <c r="C608" s="17"/>
      <c r="D608" s="17"/>
      <c r="E608" s="17"/>
      <c r="F608" s="17"/>
      <c r="G608" s="17"/>
      <c r="H608"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608" s="18"/>
      <c r="J608" s="17" t="str">
        <f>IF(ISBLANK(Table13[[#This Row],[Scale]]),
IF(Table13[[#This Row],[FIMS Scale]]="","",Table13[[#This Row],[FIMS Scale]]),
IF(Table13[[#This Row],[FIMS Scale]]="",1/Table13[[#This Row],[Scale]],Table13[[#This Row],[FIMS Scale]]/Table13[[#This Row],[Scale]]))</f>
        <v/>
      </c>
      <c r="K608" s="17" t="str">
        <f>IF(Table13[[#This Row],[Address Original]]&gt;0,Table13[[#This Row],[Address Original]]-40001,"")</f>
        <v/>
      </c>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c r="AL608"/>
    </row>
    <row r="609" spans="1:38" ht="21" customHeight="1" thickTop="1" x14ac:dyDescent="0.3">
      <c r="A609" s="1" t="s">
        <v>1673</v>
      </c>
      <c r="C609" s="1" t="s">
        <v>1672</v>
      </c>
      <c r="D609" s="1" t="s">
        <v>30</v>
      </c>
      <c r="F609" s="1">
        <v>1</v>
      </c>
      <c r="H60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09" s="1" t="str">
        <f>IF(ISBLANK(Table13[[#This Row],[Scale]]),
IF(Table13[[#This Row],[FIMS Scale]]="","",Table13[[#This Row],[FIMS Scale]]),
IF(Table13[[#This Row],[FIMS Scale]]="",1/Table13[[#This Row],[Scale]],Table13[[#This Row],[FIMS Scale]]/Table13[[#This Row],[Scale]]))</f>
        <v/>
      </c>
      <c r="K609" s="7">
        <f>IF(Table13[[#This Row],[Address Original]]&gt;0,Table13[[#This Row],[Address Original]]-40001,"")</f>
        <v>7423</v>
      </c>
      <c r="L609" s="1">
        <v>47424</v>
      </c>
      <c r="M609" s="1" t="s">
        <v>32</v>
      </c>
      <c r="O609" s="1"/>
      <c r="P609" s="5" t="s">
        <v>2475</v>
      </c>
      <c r="Q609" s="5"/>
      <c r="R609" s="5"/>
      <c r="S609" s="5"/>
      <c r="T609" s="5"/>
      <c r="U609" s="5"/>
      <c r="V609" s="5"/>
      <c r="W609" s="5"/>
      <c r="X609" s="5"/>
      <c r="Y609" s="5"/>
      <c r="Z609" s="5"/>
      <c r="AA609" s="5"/>
      <c r="AB609" s="7" t="s">
        <v>2585</v>
      </c>
      <c r="AC609" s="5" t="s">
        <v>1713</v>
      </c>
      <c r="AD609" s="1" t="s">
        <v>31</v>
      </c>
      <c r="AE609" s="1" t="s">
        <v>1024</v>
      </c>
      <c r="AL609"/>
    </row>
    <row r="610" spans="1:38" ht="25.95" customHeight="1" thickBot="1" x14ac:dyDescent="0.4">
      <c r="A610" s="17" t="s">
        <v>1944</v>
      </c>
      <c r="B610" s="17"/>
      <c r="C610" s="17"/>
      <c r="D610" s="17"/>
      <c r="E610" s="17"/>
      <c r="F610" s="17"/>
      <c r="G610" s="17"/>
      <c r="H610"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610" s="18"/>
      <c r="J610" s="17" t="str">
        <f>IF(ISBLANK(Table13[[#This Row],[Scale]]),
IF(Table13[[#This Row],[FIMS Scale]]="","",Table13[[#This Row],[FIMS Scale]]),
IF(Table13[[#This Row],[FIMS Scale]]="",1/Table13[[#This Row],[Scale]],Table13[[#This Row],[FIMS Scale]]/Table13[[#This Row],[Scale]]))</f>
        <v/>
      </c>
      <c r="K610" s="17" t="str">
        <f>IF(Table13[[#This Row],[Address Original]]&gt;0,Table13[[#This Row],[Address Original]]-40001,"")</f>
        <v/>
      </c>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c r="AL610"/>
    </row>
    <row r="611" spans="1:38" ht="15" customHeight="1" thickTop="1" x14ac:dyDescent="0.3">
      <c r="A611" s="1" t="s">
        <v>1675</v>
      </c>
      <c r="C611" s="1" t="s">
        <v>1674</v>
      </c>
      <c r="D611" s="1" t="s">
        <v>30</v>
      </c>
      <c r="F611" s="1">
        <v>1</v>
      </c>
      <c r="H61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1" s="1" t="str">
        <f>IF(ISBLANK(Table13[[#This Row],[Scale]]),
IF(Table13[[#This Row],[FIMS Scale]]="","",Table13[[#This Row],[FIMS Scale]]),
IF(Table13[[#This Row],[FIMS Scale]]="",1/Table13[[#This Row],[Scale]],Table13[[#This Row],[FIMS Scale]]/Table13[[#This Row],[Scale]]))</f>
        <v/>
      </c>
      <c r="K611" s="7">
        <f>IF(Table13[[#This Row],[Address Original]]&gt;0,Table13[[#This Row],[Address Original]]-40001,"")</f>
        <v>7450</v>
      </c>
      <c r="L611" s="1">
        <v>47451</v>
      </c>
      <c r="M611" s="1" t="s">
        <v>32</v>
      </c>
      <c r="O611" s="1"/>
      <c r="P611" s="5" t="s">
        <v>2476</v>
      </c>
      <c r="Q611" s="5"/>
      <c r="R611" s="5"/>
      <c r="S611" s="5"/>
      <c r="T611" s="5"/>
      <c r="U611" s="5"/>
      <c r="V611" s="5"/>
      <c r="W611" s="5"/>
      <c r="X611" s="5"/>
      <c r="Y611" s="5"/>
      <c r="Z611" s="5"/>
      <c r="AA611" s="5"/>
      <c r="AB611" s="7" t="s">
        <v>2585</v>
      </c>
      <c r="AC611" s="5" t="s">
        <v>1839</v>
      </c>
      <c r="AD611" s="1" t="s">
        <v>31</v>
      </c>
      <c r="AE611" s="1" t="s">
        <v>1024</v>
      </c>
      <c r="AL611"/>
    </row>
    <row r="612" spans="1:38" ht="15" customHeight="1" x14ac:dyDescent="0.3">
      <c r="A612" s="1" t="s">
        <v>1677</v>
      </c>
      <c r="C612" s="1" t="s">
        <v>1676</v>
      </c>
      <c r="D612" s="1" t="s">
        <v>30</v>
      </c>
      <c r="F612" s="1">
        <v>1</v>
      </c>
      <c r="H61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2" s="1" t="str">
        <f>IF(ISBLANK(Table13[[#This Row],[Scale]]),
IF(Table13[[#This Row],[FIMS Scale]]="","",Table13[[#This Row],[FIMS Scale]]),
IF(Table13[[#This Row],[FIMS Scale]]="",1/Table13[[#This Row],[Scale]],Table13[[#This Row],[FIMS Scale]]/Table13[[#This Row],[Scale]]))</f>
        <v/>
      </c>
      <c r="K612" s="7">
        <f>IF(Table13[[#This Row],[Address Original]]&gt;0,Table13[[#This Row],[Address Original]]-40001,"")</f>
        <v>7451</v>
      </c>
      <c r="L612" s="1">
        <v>47452</v>
      </c>
      <c r="M612" s="1" t="s">
        <v>32</v>
      </c>
      <c r="O612" s="1"/>
      <c r="P612" s="5" t="s">
        <v>2477</v>
      </c>
      <c r="Q612" s="5"/>
      <c r="R612" s="5"/>
      <c r="S612" s="5"/>
      <c r="T612" s="5"/>
      <c r="U612" s="5"/>
      <c r="V612" s="5"/>
      <c r="W612" s="5"/>
      <c r="X612" s="5"/>
      <c r="Y612" s="5"/>
      <c r="Z612" s="5"/>
      <c r="AA612" s="5"/>
      <c r="AB612" s="7" t="s">
        <v>2585</v>
      </c>
      <c r="AC612" s="5" t="s">
        <v>1840</v>
      </c>
      <c r="AD612" s="1" t="s">
        <v>31</v>
      </c>
      <c r="AE612" s="1" t="s">
        <v>1024</v>
      </c>
      <c r="AL612"/>
    </row>
    <row r="613" spans="1:38" ht="15" customHeight="1" x14ac:dyDescent="0.3">
      <c r="A613" s="1" t="s">
        <v>1679</v>
      </c>
      <c r="C613" s="1" t="s">
        <v>1678</v>
      </c>
      <c r="D613" s="1" t="s">
        <v>30</v>
      </c>
      <c r="F613" s="1">
        <v>1</v>
      </c>
      <c r="H61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3" s="1" t="str">
        <f>IF(ISBLANK(Table13[[#This Row],[Scale]]),
IF(Table13[[#This Row],[FIMS Scale]]="","",Table13[[#This Row],[FIMS Scale]]),
IF(Table13[[#This Row],[FIMS Scale]]="",1/Table13[[#This Row],[Scale]],Table13[[#This Row],[FIMS Scale]]/Table13[[#This Row],[Scale]]))</f>
        <v/>
      </c>
      <c r="K613" s="7">
        <f>IF(Table13[[#This Row],[Address Original]]&gt;0,Table13[[#This Row],[Address Original]]-40001,"")</f>
        <v>7452</v>
      </c>
      <c r="L613" s="1">
        <v>47453</v>
      </c>
      <c r="M613" s="1" t="s">
        <v>32</v>
      </c>
      <c r="O613" s="1"/>
      <c r="P613" s="5" t="s">
        <v>2478</v>
      </c>
      <c r="Q613" s="5"/>
      <c r="R613" s="5"/>
      <c r="S613" s="5"/>
      <c r="T613" s="5"/>
      <c r="U613" s="5"/>
      <c r="V613" s="5"/>
      <c r="W613" s="5"/>
      <c r="X613" s="5"/>
      <c r="Y613" s="5"/>
      <c r="Z613" s="5"/>
      <c r="AA613" s="5"/>
      <c r="AB613" s="7" t="s">
        <v>2585</v>
      </c>
      <c r="AC613" s="5" t="s">
        <v>1841</v>
      </c>
      <c r="AD613" s="1" t="s">
        <v>31</v>
      </c>
      <c r="AE613" s="1" t="s">
        <v>1024</v>
      </c>
      <c r="AL613"/>
    </row>
    <row r="614" spans="1:38" ht="15" customHeight="1" x14ac:dyDescent="0.3">
      <c r="A614" s="1" t="s">
        <v>1681</v>
      </c>
      <c r="C614" s="1" t="s">
        <v>1680</v>
      </c>
      <c r="D614" s="1" t="s">
        <v>30</v>
      </c>
      <c r="F614" s="1">
        <v>1</v>
      </c>
      <c r="G614" s="1">
        <v>10</v>
      </c>
      <c r="H61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4" s="1">
        <f>IF(ISBLANK(Table13[[#This Row],[Scale]]),
IF(Table13[[#This Row],[FIMS Scale]]="","",Table13[[#This Row],[FIMS Scale]]),
IF(Table13[[#This Row],[FIMS Scale]]="",1/Table13[[#This Row],[Scale]],Table13[[#This Row],[FIMS Scale]]/Table13[[#This Row],[Scale]]))</f>
        <v>0.1</v>
      </c>
      <c r="K614" s="7">
        <f>IF(Table13[[#This Row],[Address Original]]&gt;0,Table13[[#This Row],[Address Original]]-40001,"")</f>
        <v>7453</v>
      </c>
      <c r="L614" s="1">
        <v>47454</v>
      </c>
      <c r="M614" s="1" t="s">
        <v>32</v>
      </c>
      <c r="O614" s="1"/>
      <c r="P614" s="5" t="s">
        <v>2479</v>
      </c>
      <c r="Q614" s="5"/>
      <c r="R614" s="5"/>
      <c r="S614" s="5"/>
      <c r="T614" s="5"/>
      <c r="U614" s="5"/>
      <c r="V614" s="5"/>
      <c r="W614" s="5"/>
      <c r="X614" s="5"/>
      <c r="Y614" s="5"/>
      <c r="Z614" s="5"/>
      <c r="AA614" s="5"/>
      <c r="AB614" s="7" t="s">
        <v>2585</v>
      </c>
      <c r="AC614" s="5" t="s">
        <v>1842</v>
      </c>
      <c r="AD614" s="1" t="s">
        <v>31</v>
      </c>
      <c r="AE614" s="1" t="s">
        <v>1021</v>
      </c>
      <c r="AL614"/>
    </row>
    <row r="615" spans="1:38" ht="15" customHeight="1" x14ac:dyDescent="0.3">
      <c r="A615" s="1" t="s">
        <v>1683</v>
      </c>
      <c r="C615" s="1" t="s">
        <v>1682</v>
      </c>
      <c r="D615" s="1" t="s">
        <v>30</v>
      </c>
      <c r="F615" s="1">
        <v>1</v>
      </c>
      <c r="H61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5" s="1" t="str">
        <f>IF(ISBLANK(Table13[[#This Row],[Scale]]),
IF(Table13[[#This Row],[FIMS Scale]]="","",Table13[[#This Row],[FIMS Scale]]),
IF(Table13[[#This Row],[FIMS Scale]]="",1/Table13[[#This Row],[Scale]],Table13[[#This Row],[FIMS Scale]]/Table13[[#This Row],[Scale]]))</f>
        <v/>
      </c>
      <c r="K615" s="7">
        <f>IF(Table13[[#This Row],[Address Original]]&gt;0,Table13[[#This Row],[Address Original]]-40001,"")</f>
        <v>7454</v>
      </c>
      <c r="L615" s="1">
        <v>47455</v>
      </c>
      <c r="M615" s="1" t="s">
        <v>32</v>
      </c>
      <c r="O615" s="1"/>
      <c r="P615" s="5" t="s">
        <v>2480</v>
      </c>
      <c r="Q615" s="5"/>
      <c r="R615" s="5"/>
      <c r="S615" s="5"/>
      <c r="T615" s="5"/>
      <c r="U615" s="5"/>
      <c r="V615" s="5"/>
      <c r="W615" s="5"/>
      <c r="X615" s="5"/>
      <c r="Y615" s="5"/>
      <c r="Z615" s="5"/>
      <c r="AA615" s="5"/>
      <c r="AB615" s="7" t="s">
        <v>2585</v>
      </c>
      <c r="AC615" s="5" t="s">
        <v>1843</v>
      </c>
      <c r="AD615" s="1" t="s">
        <v>31</v>
      </c>
      <c r="AE615" s="1" t="s">
        <v>1024</v>
      </c>
      <c r="AL615"/>
    </row>
    <row r="616" spans="1:38" ht="15" customHeight="1" x14ac:dyDescent="0.3">
      <c r="A616" s="1" t="s">
        <v>1685</v>
      </c>
      <c r="C616" s="1" t="s">
        <v>1684</v>
      </c>
      <c r="D616" s="1" t="s">
        <v>30</v>
      </c>
      <c r="F616" s="1">
        <v>1</v>
      </c>
      <c r="G616" s="1">
        <v>10</v>
      </c>
      <c r="H61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6" s="1">
        <f>IF(ISBLANK(Table13[[#This Row],[Scale]]),
IF(Table13[[#This Row],[FIMS Scale]]="","",Table13[[#This Row],[FIMS Scale]]),
IF(Table13[[#This Row],[FIMS Scale]]="",1/Table13[[#This Row],[Scale]],Table13[[#This Row],[FIMS Scale]]/Table13[[#This Row],[Scale]]))</f>
        <v>0.1</v>
      </c>
      <c r="K616" s="7">
        <f>IF(Table13[[#This Row],[Address Original]]&gt;0,Table13[[#This Row],[Address Original]]-40001,"")</f>
        <v>7455</v>
      </c>
      <c r="L616" s="1">
        <v>47456</v>
      </c>
      <c r="M616" s="1" t="s">
        <v>32</v>
      </c>
      <c r="O616" s="1"/>
      <c r="P616" s="5" t="s">
        <v>2481</v>
      </c>
      <c r="Q616" s="5"/>
      <c r="R616" s="5"/>
      <c r="S616" s="5"/>
      <c r="T616" s="5"/>
      <c r="U616" s="5"/>
      <c r="V616" s="5"/>
      <c r="W616" s="5"/>
      <c r="X616" s="5"/>
      <c r="Y616" s="5"/>
      <c r="Z616" s="5"/>
      <c r="AA616" s="5"/>
      <c r="AB616" s="7" t="s">
        <v>2585</v>
      </c>
      <c r="AC616" s="5" t="s">
        <v>1844</v>
      </c>
      <c r="AD616" s="1" t="s">
        <v>31</v>
      </c>
      <c r="AE616" s="1" t="s">
        <v>1021</v>
      </c>
      <c r="AL616"/>
    </row>
    <row r="617" spans="1:38" ht="15" customHeight="1" x14ac:dyDescent="0.3">
      <c r="A617" s="1" t="s">
        <v>1675</v>
      </c>
      <c r="C617" s="1" t="s">
        <v>1686</v>
      </c>
      <c r="D617" s="1" t="s">
        <v>30</v>
      </c>
      <c r="F617" s="1">
        <v>1</v>
      </c>
      <c r="H61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7" s="1" t="str">
        <f>IF(ISBLANK(Table13[[#This Row],[Scale]]),
IF(Table13[[#This Row],[FIMS Scale]]="","",Table13[[#This Row],[FIMS Scale]]),
IF(Table13[[#This Row],[FIMS Scale]]="",1/Table13[[#This Row],[Scale]],Table13[[#This Row],[FIMS Scale]]/Table13[[#This Row],[Scale]]))</f>
        <v/>
      </c>
      <c r="K617" s="7">
        <f>IF(Table13[[#This Row],[Address Original]]&gt;0,Table13[[#This Row],[Address Original]]-40001,"")</f>
        <v>7456</v>
      </c>
      <c r="L617" s="1">
        <v>47457</v>
      </c>
      <c r="M617" s="1" t="s">
        <v>32</v>
      </c>
      <c r="O617" s="1"/>
      <c r="P617" s="5" t="s">
        <v>2482</v>
      </c>
      <c r="Q617" s="5"/>
      <c r="R617" s="5"/>
      <c r="S617" s="5"/>
      <c r="T617" s="5"/>
      <c r="U617" s="5"/>
      <c r="V617" s="5"/>
      <c r="W617" s="5"/>
      <c r="X617" s="5"/>
      <c r="Y617" s="5"/>
      <c r="Z617" s="5"/>
      <c r="AA617" s="5"/>
      <c r="AB617" s="7" t="s">
        <v>2585</v>
      </c>
      <c r="AC617" s="5" t="s">
        <v>1845</v>
      </c>
      <c r="AD617" s="1" t="s">
        <v>31</v>
      </c>
      <c r="AE617" s="1" t="s">
        <v>1024</v>
      </c>
      <c r="AL617"/>
    </row>
    <row r="618" spans="1:38" ht="15" customHeight="1" x14ac:dyDescent="0.3">
      <c r="A618" s="1" t="s">
        <v>1677</v>
      </c>
      <c r="C618" s="1" t="s">
        <v>1687</v>
      </c>
      <c r="D618" s="1" t="s">
        <v>30</v>
      </c>
      <c r="F618" s="1">
        <v>1</v>
      </c>
      <c r="H61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8" s="1" t="str">
        <f>IF(ISBLANK(Table13[[#This Row],[Scale]]),
IF(Table13[[#This Row],[FIMS Scale]]="","",Table13[[#This Row],[FIMS Scale]]),
IF(Table13[[#This Row],[FIMS Scale]]="",1/Table13[[#This Row],[Scale]],Table13[[#This Row],[FIMS Scale]]/Table13[[#This Row],[Scale]]))</f>
        <v/>
      </c>
      <c r="K618" s="7">
        <f>IF(Table13[[#This Row],[Address Original]]&gt;0,Table13[[#This Row],[Address Original]]-40001,"")</f>
        <v>7457</v>
      </c>
      <c r="L618" s="1">
        <v>47458</v>
      </c>
      <c r="M618" s="1" t="s">
        <v>32</v>
      </c>
      <c r="O618" s="1"/>
      <c r="P618" s="5" t="s">
        <v>2483</v>
      </c>
      <c r="Q618" s="5"/>
      <c r="R618" s="5"/>
      <c r="S618" s="5"/>
      <c r="T618" s="5"/>
      <c r="U618" s="5"/>
      <c r="V618" s="5"/>
      <c r="W618" s="5"/>
      <c r="X618" s="5"/>
      <c r="Y618" s="5"/>
      <c r="Z618" s="5"/>
      <c r="AA618" s="5"/>
      <c r="AB618" s="7" t="s">
        <v>2585</v>
      </c>
      <c r="AC618" s="5" t="s">
        <v>1846</v>
      </c>
      <c r="AD618" s="1" t="s">
        <v>31</v>
      </c>
      <c r="AE618" s="1" t="s">
        <v>1024</v>
      </c>
      <c r="AL618"/>
    </row>
    <row r="619" spans="1:38" ht="15" customHeight="1" x14ac:dyDescent="0.3">
      <c r="A619" s="1" t="s">
        <v>1679</v>
      </c>
      <c r="C619" s="1" t="s">
        <v>1688</v>
      </c>
      <c r="D619" s="1" t="s">
        <v>30</v>
      </c>
      <c r="F619" s="1">
        <v>1</v>
      </c>
      <c r="H61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19" s="1" t="str">
        <f>IF(ISBLANK(Table13[[#This Row],[Scale]]),
IF(Table13[[#This Row],[FIMS Scale]]="","",Table13[[#This Row],[FIMS Scale]]),
IF(Table13[[#This Row],[FIMS Scale]]="",1/Table13[[#This Row],[Scale]],Table13[[#This Row],[FIMS Scale]]/Table13[[#This Row],[Scale]]))</f>
        <v/>
      </c>
      <c r="K619" s="7">
        <f>IF(Table13[[#This Row],[Address Original]]&gt;0,Table13[[#This Row],[Address Original]]-40001,"")</f>
        <v>7458</v>
      </c>
      <c r="L619" s="1">
        <v>47459</v>
      </c>
      <c r="M619" s="1" t="s">
        <v>32</v>
      </c>
      <c r="O619" s="1"/>
      <c r="P619" s="5" t="s">
        <v>2484</v>
      </c>
      <c r="Q619" s="5"/>
      <c r="R619" s="5"/>
      <c r="S619" s="5"/>
      <c r="T619" s="5"/>
      <c r="U619" s="5"/>
      <c r="V619" s="5"/>
      <c r="W619" s="5"/>
      <c r="X619" s="5"/>
      <c r="Y619" s="5"/>
      <c r="Z619" s="5"/>
      <c r="AA619" s="5"/>
      <c r="AB619" s="7" t="s">
        <v>2585</v>
      </c>
      <c r="AC619" s="5" t="s">
        <v>1847</v>
      </c>
      <c r="AD619" s="1" t="s">
        <v>31</v>
      </c>
      <c r="AE619" s="1" t="s">
        <v>1024</v>
      </c>
      <c r="AL619"/>
    </row>
    <row r="620" spans="1:38" ht="15" customHeight="1" x14ac:dyDescent="0.3">
      <c r="A620" s="1" t="s">
        <v>1681</v>
      </c>
      <c r="C620" s="1" t="s">
        <v>1689</v>
      </c>
      <c r="D620" s="1" t="s">
        <v>30</v>
      </c>
      <c r="F620" s="1">
        <v>1</v>
      </c>
      <c r="G620" s="1">
        <v>10</v>
      </c>
      <c r="H62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20" s="1">
        <f>IF(ISBLANK(Table13[[#This Row],[Scale]]),
IF(Table13[[#This Row],[FIMS Scale]]="","",Table13[[#This Row],[FIMS Scale]]),
IF(Table13[[#This Row],[FIMS Scale]]="",1/Table13[[#This Row],[Scale]],Table13[[#This Row],[FIMS Scale]]/Table13[[#This Row],[Scale]]))</f>
        <v>0.1</v>
      </c>
      <c r="K620" s="7">
        <f>IF(Table13[[#This Row],[Address Original]]&gt;0,Table13[[#This Row],[Address Original]]-40001,"")</f>
        <v>7459</v>
      </c>
      <c r="L620" s="1">
        <v>47460</v>
      </c>
      <c r="M620" s="1" t="s">
        <v>32</v>
      </c>
      <c r="O620" s="1"/>
      <c r="P620" s="5" t="s">
        <v>2485</v>
      </c>
      <c r="Q620" s="5"/>
      <c r="R620" s="5"/>
      <c r="S620" s="5"/>
      <c r="T620" s="5"/>
      <c r="U620" s="5"/>
      <c r="V620" s="5"/>
      <c r="W620" s="5"/>
      <c r="X620" s="5"/>
      <c r="Y620" s="5"/>
      <c r="Z620" s="5"/>
      <c r="AA620" s="5"/>
      <c r="AB620" s="7" t="s">
        <v>2585</v>
      </c>
      <c r="AC620" s="5" t="s">
        <v>1848</v>
      </c>
      <c r="AD620" s="1" t="s">
        <v>31</v>
      </c>
      <c r="AE620" s="1" t="s">
        <v>1021</v>
      </c>
      <c r="AL620"/>
    </row>
    <row r="621" spans="1:38" ht="15" customHeight="1" x14ac:dyDescent="0.3">
      <c r="A621" s="1" t="s">
        <v>1683</v>
      </c>
      <c r="C621" s="1" t="s">
        <v>1690</v>
      </c>
      <c r="D621" s="1" t="s">
        <v>30</v>
      </c>
      <c r="F621" s="1">
        <v>1</v>
      </c>
      <c r="H62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21" s="1" t="str">
        <f>IF(ISBLANK(Table13[[#This Row],[Scale]]),
IF(Table13[[#This Row],[FIMS Scale]]="","",Table13[[#This Row],[FIMS Scale]]),
IF(Table13[[#This Row],[FIMS Scale]]="",1/Table13[[#This Row],[Scale]],Table13[[#This Row],[FIMS Scale]]/Table13[[#This Row],[Scale]]))</f>
        <v/>
      </c>
      <c r="K621" s="7">
        <f>IF(Table13[[#This Row],[Address Original]]&gt;0,Table13[[#This Row],[Address Original]]-40001,"")</f>
        <v>7460</v>
      </c>
      <c r="L621" s="1">
        <v>47461</v>
      </c>
      <c r="M621" s="1" t="s">
        <v>32</v>
      </c>
      <c r="O621" s="1"/>
      <c r="P621" s="5" t="s">
        <v>2486</v>
      </c>
      <c r="Q621" s="5"/>
      <c r="R621" s="5"/>
      <c r="S621" s="5"/>
      <c r="T621" s="5"/>
      <c r="U621" s="5"/>
      <c r="V621" s="5"/>
      <c r="W621" s="5"/>
      <c r="X621" s="5"/>
      <c r="Y621" s="5"/>
      <c r="Z621" s="5"/>
      <c r="AA621" s="5"/>
      <c r="AB621" s="7" t="s">
        <v>2585</v>
      </c>
      <c r="AC621" s="5" t="s">
        <v>1849</v>
      </c>
      <c r="AD621" s="1" t="s">
        <v>31</v>
      </c>
      <c r="AE621" s="1" t="s">
        <v>1024</v>
      </c>
      <c r="AL621"/>
    </row>
    <row r="622" spans="1:38" ht="15" customHeight="1" x14ac:dyDescent="0.3">
      <c r="A622" s="1" t="s">
        <v>1685</v>
      </c>
      <c r="C622" s="1" t="s">
        <v>1691</v>
      </c>
      <c r="D622" s="1" t="s">
        <v>30</v>
      </c>
      <c r="F622" s="1">
        <v>1</v>
      </c>
      <c r="G622" s="1">
        <v>10</v>
      </c>
      <c r="H62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22" s="1">
        <f>IF(ISBLANK(Table13[[#This Row],[Scale]]),
IF(Table13[[#This Row],[FIMS Scale]]="","",Table13[[#This Row],[FIMS Scale]]),
IF(Table13[[#This Row],[FIMS Scale]]="",1/Table13[[#This Row],[Scale]],Table13[[#This Row],[FIMS Scale]]/Table13[[#This Row],[Scale]]))</f>
        <v>0.1</v>
      </c>
      <c r="K622" s="7">
        <f>IF(Table13[[#This Row],[Address Original]]&gt;0,Table13[[#This Row],[Address Original]]-40001,"")</f>
        <v>7461</v>
      </c>
      <c r="L622" s="1">
        <v>47462</v>
      </c>
      <c r="M622" s="1" t="s">
        <v>32</v>
      </c>
      <c r="O622" s="1"/>
      <c r="P622" s="5" t="s">
        <v>2487</v>
      </c>
      <c r="Q622" s="5"/>
      <c r="R622" s="5"/>
      <c r="S622" s="5"/>
      <c r="T622" s="5"/>
      <c r="U622" s="5"/>
      <c r="V622" s="5"/>
      <c r="W622" s="5"/>
      <c r="X622" s="5"/>
      <c r="Y622" s="5"/>
      <c r="Z622" s="5"/>
      <c r="AA622" s="5"/>
      <c r="AB622" s="7" t="s">
        <v>2585</v>
      </c>
      <c r="AC622" s="5" t="s">
        <v>1850</v>
      </c>
      <c r="AD622" s="1" t="s">
        <v>31</v>
      </c>
      <c r="AE622" s="1" t="s">
        <v>1021</v>
      </c>
      <c r="AL622"/>
    </row>
    <row r="623" spans="1:38" ht="15" customHeight="1" x14ac:dyDescent="0.3">
      <c r="A623" s="1" t="s">
        <v>1675</v>
      </c>
      <c r="C623" s="1" t="s">
        <v>1692</v>
      </c>
      <c r="D623" s="1" t="s">
        <v>30</v>
      </c>
      <c r="F623" s="1">
        <v>1</v>
      </c>
      <c r="H62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23" s="1" t="str">
        <f>IF(ISBLANK(Table13[[#This Row],[Scale]]),
IF(Table13[[#This Row],[FIMS Scale]]="","",Table13[[#This Row],[FIMS Scale]]),
IF(Table13[[#This Row],[FIMS Scale]]="",1/Table13[[#This Row],[Scale]],Table13[[#This Row],[FIMS Scale]]/Table13[[#This Row],[Scale]]))</f>
        <v/>
      </c>
      <c r="K623" s="7">
        <f>IF(Table13[[#This Row],[Address Original]]&gt;0,Table13[[#This Row],[Address Original]]-40001,"")</f>
        <v>7462</v>
      </c>
      <c r="L623" s="1">
        <v>47463</v>
      </c>
      <c r="M623" s="1" t="s">
        <v>32</v>
      </c>
      <c r="O623" s="1"/>
      <c r="P623" s="5" t="s">
        <v>2488</v>
      </c>
      <c r="Q623" s="5"/>
      <c r="R623" s="5"/>
      <c r="S623" s="5"/>
      <c r="T623" s="5"/>
      <c r="U623" s="5"/>
      <c r="V623" s="5"/>
      <c r="W623" s="5"/>
      <c r="X623" s="5"/>
      <c r="Y623" s="5"/>
      <c r="Z623" s="5"/>
      <c r="AA623" s="5"/>
      <c r="AB623" s="7" t="s">
        <v>2585</v>
      </c>
      <c r="AC623" s="5" t="s">
        <v>1851</v>
      </c>
      <c r="AD623" s="1" t="s">
        <v>31</v>
      </c>
      <c r="AE623" s="1" t="s">
        <v>1024</v>
      </c>
      <c r="AL623"/>
    </row>
    <row r="624" spans="1:38" ht="15" customHeight="1" x14ac:dyDescent="0.3">
      <c r="A624" s="1" t="s">
        <v>1677</v>
      </c>
      <c r="C624" s="1" t="s">
        <v>1693</v>
      </c>
      <c r="D624" s="1" t="s">
        <v>30</v>
      </c>
      <c r="F624" s="1">
        <v>1</v>
      </c>
      <c r="H62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24" s="1" t="str">
        <f>IF(ISBLANK(Table13[[#This Row],[Scale]]),
IF(Table13[[#This Row],[FIMS Scale]]="","",Table13[[#This Row],[FIMS Scale]]),
IF(Table13[[#This Row],[FIMS Scale]]="",1/Table13[[#This Row],[Scale]],Table13[[#This Row],[FIMS Scale]]/Table13[[#This Row],[Scale]]))</f>
        <v/>
      </c>
      <c r="K624" s="7">
        <f>IF(Table13[[#This Row],[Address Original]]&gt;0,Table13[[#This Row],[Address Original]]-40001,"")</f>
        <v>7463</v>
      </c>
      <c r="L624" s="1">
        <v>47464</v>
      </c>
      <c r="M624" s="1" t="s">
        <v>32</v>
      </c>
      <c r="O624" s="1"/>
      <c r="P624" s="5" t="s">
        <v>2489</v>
      </c>
      <c r="Q624" s="5"/>
      <c r="R624" s="5"/>
      <c r="S624" s="5"/>
      <c r="T624" s="5"/>
      <c r="U624" s="5"/>
      <c r="V624" s="5"/>
      <c r="W624" s="5"/>
      <c r="X624" s="5"/>
      <c r="Y624" s="5"/>
      <c r="Z624" s="5"/>
      <c r="AA624" s="5"/>
      <c r="AB624" s="7" t="s">
        <v>2585</v>
      </c>
      <c r="AC624" s="5" t="s">
        <v>1852</v>
      </c>
      <c r="AD624" s="1" t="s">
        <v>31</v>
      </c>
      <c r="AE624" s="1" t="s">
        <v>1024</v>
      </c>
      <c r="AL624"/>
    </row>
    <row r="625" spans="1:38" s="7" customFormat="1" ht="15" customHeight="1" x14ac:dyDescent="0.3">
      <c r="A625" s="1" t="s">
        <v>1679</v>
      </c>
      <c r="B625" s="1"/>
      <c r="C625" s="1" t="s">
        <v>1694</v>
      </c>
      <c r="D625" s="1" t="s">
        <v>30</v>
      </c>
      <c r="E625" s="1"/>
      <c r="F625" s="1">
        <v>1</v>
      </c>
      <c r="G625" s="1"/>
      <c r="H62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25" s="1"/>
      <c r="J625" s="1" t="str">
        <f>IF(ISBLANK(Table13[[#This Row],[Scale]]),
IF(Table13[[#This Row],[FIMS Scale]]="","",Table13[[#This Row],[FIMS Scale]]),
IF(Table13[[#This Row],[FIMS Scale]]="",1/Table13[[#This Row],[Scale]],Table13[[#This Row],[FIMS Scale]]/Table13[[#This Row],[Scale]]))</f>
        <v/>
      </c>
      <c r="K625" s="7">
        <f>IF(Table13[[#This Row],[Address Original]]&gt;0,Table13[[#This Row],[Address Original]]-40001,"")</f>
        <v>7464</v>
      </c>
      <c r="L625" s="1">
        <v>47465</v>
      </c>
      <c r="M625" s="1" t="s">
        <v>32</v>
      </c>
      <c r="N625" s="1"/>
      <c r="O625" s="1"/>
      <c r="P625" s="5" t="s">
        <v>2490</v>
      </c>
      <c r="Q625" s="5"/>
      <c r="R625" s="5"/>
      <c r="S625" s="5"/>
      <c r="T625" s="5"/>
      <c r="U625" s="5"/>
      <c r="V625" s="5"/>
      <c r="W625" s="5"/>
      <c r="X625" s="5"/>
      <c r="Y625" s="5"/>
      <c r="Z625" s="5"/>
      <c r="AA625" s="5"/>
      <c r="AB625" s="7" t="s">
        <v>2585</v>
      </c>
      <c r="AC625" s="5" t="s">
        <v>1853</v>
      </c>
      <c r="AD625" s="1" t="s">
        <v>31</v>
      </c>
      <c r="AE625" s="1" t="s">
        <v>1024</v>
      </c>
      <c r="AF625" s="1"/>
      <c r="AG625" s="1"/>
      <c r="AH625" s="1"/>
      <c r="AI625" s="1"/>
      <c r="AJ625" s="1"/>
      <c r="AK625"/>
      <c r="AL625"/>
    </row>
    <row r="626" spans="1:38" customFormat="1" ht="16.2" customHeight="1" x14ac:dyDescent="0.3">
      <c r="A626" s="1" t="s">
        <v>1681</v>
      </c>
      <c r="B626" s="1"/>
      <c r="C626" s="1" t="s">
        <v>1695</v>
      </c>
      <c r="D626" s="1" t="s">
        <v>30</v>
      </c>
      <c r="E626" s="1"/>
      <c r="F626" s="1">
        <v>1</v>
      </c>
      <c r="G626" s="1">
        <v>10</v>
      </c>
      <c r="H62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26" s="1"/>
      <c r="J626" s="1">
        <f>IF(ISBLANK(Table13[[#This Row],[Scale]]),
IF(Table13[[#This Row],[FIMS Scale]]="","",Table13[[#This Row],[FIMS Scale]]),
IF(Table13[[#This Row],[FIMS Scale]]="",1/Table13[[#This Row],[Scale]],Table13[[#This Row],[FIMS Scale]]/Table13[[#This Row],[Scale]]))</f>
        <v>0.1</v>
      </c>
      <c r="K626" s="7">
        <f>IF(Table13[[#This Row],[Address Original]]&gt;0,Table13[[#This Row],[Address Original]]-40001,"")</f>
        <v>7465</v>
      </c>
      <c r="L626" s="1">
        <v>47466</v>
      </c>
      <c r="M626" s="1" t="s">
        <v>32</v>
      </c>
      <c r="N626" s="1"/>
      <c r="O626" s="1"/>
      <c r="P626" s="5" t="s">
        <v>2491</v>
      </c>
      <c r="Q626" s="5"/>
      <c r="R626" s="5"/>
      <c r="S626" s="5"/>
      <c r="T626" s="5"/>
      <c r="U626" s="5"/>
      <c r="V626" s="5"/>
      <c r="W626" s="5"/>
      <c r="X626" s="5"/>
      <c r="Y626" s="5"/>
      <c r="Z626" s="5"/>
      <c r="AA626" s="5"/>
      <c r="AB626" s="7" t="s">
        <v>2585</v>
      </c>
      <c r="AC626" s="5" t="s">
        <v>1854</v>
      </c>
      <c r="AD626" s="1" t="s">
        <v>31</v>
      </c>
      <c r="AE626" s="1" t="s">
        <v>1021</v>
      </c>
      <c r="AF626" s="1"/>
      <c r="AG626" s="1"/>
      <c r="AH626" s="1"/>
      <c r="AI626" s="1"/>
      <c r="AJ626" s="1"/>
    </row>
    <row r="627" spans="1:38" ht="17.399999999999999" customHeight="1" x14ac:dyDescent="0.3">
      <c r="A627" s="1" t="s">
        <v>1683</v>
      </c>
      <c r="C627" s="1" t="s">
        <v>1714</v>
      </c>
      <c r="D627" s="1" t="s">
        <v>30</v>
      </c>
      <c r="F627" s="1">
        <v>1</v>
      </c>
      <c r="G627" s="1">
        <v>10</v>
      </c>
      <c r="H62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27" s="1">
        <f>IF(ISBLANK(Table13[[#This Row],[Scale]]),
IF(Table13[[#This Row],[FIMS Scale]]="","",Table13[[#This Row],[FIMS Scale]]),
IF(Table13[[#This Row],[FIMS Scale]]="",1/Table13[[#This Row],[Scale]],Table13[[#This Row],[FIMS Scale]]/Table13[[#This Row],[Scale]]))</f>
        <v>0.1</v>
      </c>
      <c r="K627" s="7">
        <f>IF(Table13[[#This Row],[Address Original]]&gt;0,Table13[[#This Row],[Address Original]]-40001,"")</f>
        <v>7466</v>
      </c>
      <c r="L627" s="1">
        <v>47467</v>
      </c>
      <c r="M627" s="1" t="s">
        <v>32</v>
      </c>
      <c r="O627" s="1"/>
      <c r="P627" s="5" t="s">
        <v>2492</v>
      </c>
      <c r="Q627" s="5"/>
      <c r="R627" s="5"/>
      <c r="S627" s="5"/>
      <c r="T627" s="5"/>
      <c r="U627" s="5"/>
      <c r="V627" s="5"/>
      <c r="W627" s="5"/>
      <c r="X627" s="5"/>
      <c r="Y627" s="5"/>
      <c r="Z627" s="5"/>
      <c r="AA627" s="5"/>
      <c r="AB627" s="7" t="s">
        <v>2585</v>
      </c>
      <c r="AC627" s="5" t="s">
        <v>1855</v>
      </c>
      <c r="AD627" s="1" t="s">
        <v>31</v>
      </c>
      <c r="AE627" s="1" t="s">
        <v>1021</v>
      </c>
      <c r="AL627"/>
    </row>
    <row r="628" spans="1:38" ht="16.95" customHeight="1" x14ac:dyDescent="0.3">
      <c r="A628" s="1" t="s">
        <v>1685</v>
      </c>
      <c r="C628" s="1" t="s">
        <v>1715</v>
      </c>
      <c r="D628" s="1" t="s">
        <v>30</v>
      </c>
      <c r="F628" s="1">
        <v>1</v>
      </c>
      <c r="H62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28" s="1" t="str">
        <f>IF(ISBLANK(Table13[[#This Row],[Scale]]),
IF(Table13[[#This Row],[FIMS Scale]]="","",Table13[[#This Row],[FIMS Scale]]),
IF(Table13[[#This Row],[FIMS Scale]]="",1/Table13[[#This Row],[Scale]],Table13[[#This Row],[FIMS Scale]]/Table13[[#This Row],[Scale]]))</f>
        <v/>
      </c>
      <c r="K628" s="7">
        <f>IF(Table13[[#This Row],[Address Original]]&gt;0,Table13[[#This Row],[Address Original]]-40001,"")</f>
        <v>7467</v>
      </c>
      <c r="L628" s="1">
        <v>47468</v>
      </c>
      <c r="M628" s="1" t="s">
        <v>32</v>
      </c>
      <c r="O628" s="1"/>
      <c r="P628" s="5" t="s">
        <v>2493</v>
      </c>
      <c r="Q628" s="5"/>
      <c r="R628" s="5"/>
      <c r="S628" s="5"/>
      <c r="T628" s="5"/>
      <c r="U628" s="5"/>
      <c r="V628" s="5"/>
      <c r="W628" s="5"/>
      <c r="X628" s="5"/>
      <c r="Y628" s="5"/>
      <c r="Z628" s="5"/>
      <c r="AA628" s="5"/>
      <c r="AB628" s="7" t="s">
        <v>2585</v>
      </c>
      <c r="AC628" s="5" t="s">
        <v>1856</v>
      </c>
      <c r="AD628" s="1" t="s">
        <v>31</v>
      </c>
      <c r="AE628" s="1" t="s">
        <v>1024</v>
      </c>
      <c r="AL628"/>
    </row>
    <row r="629" spans="1:38" ht="24" customHeight="1" thickBot="1" x14ac:dyDescent="0.4">
      <c r="A629" s="17" t="s">
        <v>1946</v>
      </c>
      <c r="B629" s="17"/>
      <c r="C629" s="17"/>
      <c r="D629" s="17"/>
      <c r="E629" s="17"/>
      <c r="F629" s="17"/>
      <c r="G629" s="17"/>
      <c r="H629"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629" s="18"/>
      <c r="J629" s="17" t="str">
        <f>IF(ISBLANK(Table13[[#This Row],[Scale]]),
IF(Table13[[#This Row],[FIMS Scale]]="","",Table13[[#This Row],[FIMS Scale]]),
IF(Table13[[#This Row],[FIMS Scale]]="",1/Table13[[#This Row],[Scale]],Table13[[#This Row],[FIMS Scale]]/Table13[[#This Row],[Scale]]))</f>
        <v/>
      </c>
      <c r="K629" s="17" t="str">
        <f>IF(Table13[[#This Row],[Address Original]]&gt;0,Table13[[#This Row],[Address Original]]-40001,"")</f>
        <v/>
      </c>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c r="AL629"/>
    </row>
    <row r="630" spans="1:38" ht="15" customHeight="1" thickTop="1" x14ac:dyDescent="0.3">
      <c r="A630" s="1" t="s">
        <v>1717</v>
      </c>
      <c r="C630" s="1" t="s">
        <v>1716</v>
      </c>
      <c r="D630" s="1" t="s">
        <v>30</v>
      </c>
      <c r="F630" s="1">
        <v>1</v>
      </c>
      <c r="G630" s="1">
        <v>10</v>
      </c>
      <c r="H63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0" s="1">
        <f>IF(ISBLANK(Table13[[#This Row],[Scale]]),
IF(Table13[[#This Row],[FIMS Scale]]="","",Table13[[#This Row],[FIMS Scale]]),
IF(Table13[[#This Row],[FIMS Scale]]="",1/Table13[[#This Row],[Scale]],Table13[[#This Row],[FIMS Scale]]/Table13[[#This Row],[Scale]]))</f>
        <v>0.1</v>
      </c>
      <c r="K630" s="7">
        <f>IF(Table13[[#This Row],[Address Original]]&gt;0,Table13[[#This Row],[Address Original]]-40001,"")</f>
        <v>7500</v>
      </c>
      <c r="L630" s="1">
        <v>47501</v>
      </c>
      <c r="M630" s="1" t="s">
        <v>32</v>
      </c>
      <c r="O630" s="1"/>
      <c r="P630" s="5" t="s">
        <v>1945</v>
      </c>
      <c r="Q630" s="5"/>
      <c r="R630" s="5"/>
      <c r="S630" s="5"/>
      <c r="T630" s="5"/>
      <c r="U630" s="5"/>
      <c r="V630" s="5"/>
      <c r="W630" s="5"/>
      <c r="X630" s="5"/>
      <c r="Y630" s="5"/>
      <c r="Z630" s="5"/>
      <c r="AA630" s="5"/>
      <c r="AB630" s="7" t="s">
        <v>2585</v>
      </c>
      <c r="AC630" s="5" t="s">
        <v>1819</v>
      </c>
      <c r="AD630" s="1" t="s">
        <v>31</v>
      </c>
      <c r="AE630" s="1" t="s">
        <v>1021</v>
      </c>
      <c r="AL630"/>
    </row>
    <row r="631" spans="1:38" ht="15" customHeight="1" x14ac:dyDescent="0.3">
      <c r="A631" s="1" t="s">
        <v>1719</v>
      </c>
      <c r="C631" s="1" t="s">
        <v>1718</v>
      </c>
      <c r="D631" s="1" t="s">
        <v>30</v>
      </c>
      <c r="F631" s="1">
        <v>1</v>
      </c>
      <c r="H63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1" s="1" t="str">
        <f>IF(ISBLANK(Table13[[#This Row],[Scale]]),
IF(Table13[[#This Row],[FIMS Scale]]="","",Table13[[#This Row],[FIMS Scale]]),
IF(Table13[[#This Row],[FIMS Scale]]="",1/Table13[[#This Row],[Scale]],Table13[[#This Row],[FIMS Scale]]/Table13[[#This Row],[Scale]]))</f>
        <v/>
      </c>
      <c r="K631" s="7">
        <f>IF(Table13[[#This Row],[Address Original]]&gt;0,Table13[[#This Row],[Address Original]]-40001,"")</f>
        <v>7501</v>
      </c>
      <c r="L631" s="1">
        <v>47502</v>
      </c>
      <c r="M631" s="1" t="s">
        <v>32</v>
      </c>
      <c r="O631" s="1"/>
      <c r="P631" s="5" t="s">
        <v>2494</v>
      </c>
      <c r="Q631" s="5"/>
      <c r="R631" s="5"/>
      <c r="S631" s="5"/>
      <c r="T631" s="5"/>
      <c r="U631" s="5"/>
      <c r="V631" s="5"/>
      <c r="W631" s="5"/>
      <c r="X631" s="5"/>
      <c r="Y631" s="5"/>
      <c r="Z631" s="5"/>
      <c r="AA631" s="5"/>
      <c r="AB631" s="7" t="s">
        <v>2585</v>
      </c>
      <c r="AC631" s="5" t="s">
        <v>1857</v>
      </c>
      <c r="AD631" s="1" t="s">
        <v>31</v>
      </c>
      <c r="AE631" s="1" t="s">
        <v>1024</v>
      </c>
      <c r="AL631"/>
    </row>
    <row r="632" spans="1:38" ht="15" customHeight="1" x14ac:dyDescent="0.3">
      <c r="A632" s="1" t="s">
        <v>1677</v>
      </c>
      <c r="C632" s="1" t="s">
        <v>1720</v>
      </c>
      <c r="D632" s="1" t="s">
        <v>30</v>
      </c>
      <c r="F632" s="1">
        <v>1</v>
      </c>
      <c r="H63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2" s="1" t="str">
        <f>IF(ISBLANK(Table13[[#This Row],[Scale]]),
IF(Table13[[#This Row],[FIMS Scale]]="","",Table13[[#This Row],[FIMS Scale]]),
IF(Table13[[#This Row],[FIMS Scale]]="",1/Table13[[#This Row],[Scale]],Table13[[#This Row],[FIMS Scale]]/Table13[[#This Row],[Scale]]))</f>
        <v/>
      </c>
      <c r="K632" s="7">
        <f>IF(Table13[[#This Row],[Address Original]]&gt;0,Table13[[#This Row],[Address Original]]-40001,"")</f>
        <v>7502</v>
      </c>
      <c r="L632" s="1">
        <v>47503</v>
      </c>
      <c r="M632" s="1" t="s">
        <v>32</v>
      </c>
      <c r="O632" s="1"/>
      <c r="P632" s="5" t="s">
        <v>2495</v>
      </c>
      <c r="Q632" s="5"/>
      <c r="R632" s="5"/>
      <c r="S632" s="5"/>
      <c r="T632" s="5"/>
      <c r="U632" s="5"/>
      <c r="V632" s="5"/>
      <c r="W632" s="5"/>
      <c r="X632" s="5"/>
      <c r="Y632" s="5"/>
      <c r="Z632" s="5"/>
      <c r="AA632" s="5"/>
      <c r="AB632" s="7" t="s">
        <v>2585</v>
      </c>
      <c r="AC632" s="5" t="s">
        <v>1858</v>
      </c>
      <c r="AD632" s="1" t="s">
        <v>31</v>
      </c>
      <c r="AE632" s="1" t="s">
        <v>1024</v>
      </c>
      <c r="AL632"/>
    </row>
    <row r="633" spans="1:38" ht="15" customHeight="1" x14ac:dyDescent="0.3">
      <c r="A633" s="1" t="s">
        <v>1679</v>
      </c>
      <c r="C633" s="1" t="s">
        <v>1721</v>
      </c>
      <c r="D633" s="1" t="s">
        <v>30</v>
      </c>
      <c r="F633" s="1">
        <v>1</v>
      </c>
      <c r="H63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3" s="1" t="str">
        <f>IF(ISBLANK(Table13[[#This Row],[Scale]]),
IF(Table13[[#This Row],[FIMS Scale]]="","",Table13[[#This Row],[FIMS Scale]]),
IF(Table13[[#This Row],[FIMS Scale]]="",1/Table13[[#This Row],[Scale]],Table13[[#This Row],[FIMS Scale]]/Table13[[#This Row],[Scale]]))</f>
        <v/>
      </c>
      <c r="K633" s="7">
        <f>IF(Table13[[#This Row],[Address Original]]&gt;0,Table13[[#This Row],[Address Original]]-40001,"")</f>
        <v>7503</v>
      </c>
      <c r="L633" s="1">
        <v>47504</v>
      </c>
      <c r="M633" s="1" t="s">
        <v>32</v>
      </c>
      <c r="O633" s="1"/>
      <c r="P633" s="5" t="s">
        <v>2496</v>
      </c>
      <c r="Q633" s="5"/>
      <c r="R633" s="5"/>
      <c r="S633" s="5"/>
      <c r="T633" s="5"/>
      <c r="U633" s="5"/>
      <c r="V633" s="5"/>
      <c r="W633" s="5"/>
      <c r="X633" s="5"/>
      <c r="Y633" s="5"/>
      <c r="Z633" s="5"/>
      <c r="AA633" s="5"/>
      <c r="AB633" s="7" t="s">
        <v>2585</v>
      </c>
      <c r="AC633" s="5" t="s">
        <v>1860</v>
      </c>
      <c r="AD633" s="1" t="s">
        <v>31</v>
      </c>
      <c r="AE633" s="1" t="s">
        <v>1024</v>
      </c>
      <c r="AL633"/>
    </row>
    <row r="634" spans="1:38" ht="15" customHeight="1" x14ac:dyDescent="0.3">
      <c r="A634" s="1" t="s">
        <v>1723</v>
      </c>
      <c r="C634" s="1" t="s">
        <v>1722</v>
      </c>
      <c r="D634" s="1" t="s">
        <v>30</v>
      </c>
      <c r="F634" s="1">
        <v>1</v>
      </c>
      <c r="G634" s="1">
        <v>10</v>
      </c>
      <c r="H63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4" s="1">
        <f>IF(ISBLANK(Table13[[#This Row],[Scale]]),
IF(Table13[[#This Row],[FIMS Scale]]="","",Table13[[#This Row],[FIMS Scale]]),
IF(Table13[[#This Row],[FIMS Scale]]="",1/Table13[[#This Row],[Scale]],Table13[[#This Row],[FIMS Scale]]/Table13[[#This Row],[Scale]]))</f>
        <v>0.1</v>
      </c>
      <c r="K634" s="7">
        <f>IF(Table13[[#This Row],[Address Original]]&gt;0,Table13[[#This Row],[Address Original]]-40001,"")</f>
        <v>7504</v>
      </c>
      <c r="L634" s="1">
        <v>47505</v>
      </c>
      <c r="M634" s="1" t="s">
        <v>32</v>
      </c>
      <c r="O634" s="1"/>
      <c r="P634" s="5" t="s">
        <v>2497</v>
      </c>
      <c r="Q634" s="5"/>
      <c r="R634" s="5"/>
      <c r="S634" s="5"/>
      <c r="T634" s="5"/>
      <c r="U634" s="5"/>
      <c r="V634" s="5"/>
      <c r="W634" s="5"/>
      <c r="X634" s="5"/>
      <c r="Y634" s="5"/>
      <c r="Z634" s="5"/>
      <c r="AA634" s="5"/>
      <c r="AB634" s="7" t="s">
        <v>2585</v>
      </c>
      <c r="AC634" s="5" t="s">
        <v>1859</v>
      </c>
      <c r="AD634" s="1" t="s">
        <v>31</v>
      </c>
      <c r="AE634" s="1" t="s">
        <v>1021</v>
      </c>
      <c r="AL634"/>
    </row>
    <row r="635" spans="1:38" ht="15" customHeight="1" x14ac:dyDescent="0.3">
      <c r="A635" s="1" t="s">
        <v>1725</v>
      </c>
      <c r="C635" s="1" t="s">
        <v>1724</v>
      </c>
      <c r="D635" s="1" t="s">
        <v>30</v>
      </c>
      <c r="F635" s="1">
        <v>1</v>
      </c>
      <c r="G635" s="1">
        <v>10</v>
      </c>
      <c r="H63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5" s="1">
        <f>IF(ISBLANK(Table13[[#This Row],[Scale]]),
IF(Table13[[#This Row],[FIMS Scale]]="","",Table13[[#This Row],[FIMS Scale]]),
IF(Table13[[#This Row],[FIMS Scale]]="",1/Table13[[#This Row],[Scale]],Table13[[#This Row],[FIMS Scale]]/Table13[[#This Row],[Scale]]))</f>
        <v>0.1</v>
      </c>
      <c r="K635" s="7">
        <f>IF(Table13[[#This Row],[Address Original]]&gt;0,Table13[[#This Row],[Address Original]]-40001,"")</f>
        <v>7505</v>
      </c>
      <c r="L635" s="1">
        <v>47506</v>
      </c>
      <c r="M635" s="1" t="s">
        <v>32</v>
      </c>
      <c r="O635" s="1"/>
      <c r="P635" s="5" t="s">
        <v>2498</v>
      </c>
      <c r="Q635" s="5"/>
      <c r="R635" s="5"/>
      <c r="S635" s="5"/>
      <c r="T635" s="5"/>
      <c r="U635" s="5"/>
      <c r="V635" s="5"/>
      <c r="W635" s="5"/>
      <c r="X635" s="5"/>
      <c r="Y635" s="5"/>
      <c r="Z635" s="5"/>
      <c r="AA635" s="5"/>
      <c r="AB635" s="7" t="s">
        <v>2585</v>
      </c>
      <c r="AC635" s="5" t="s">
        <v>1861</v>
      </c>
      <c r="AD635" s="1" t="s">
        <v>31</v>
      </c>
      <c r="AE635" s="1" t="s">
        <v>1021</v>
      </c>
      <c r="AL635"/>
    </row>
    <row r="636" spans="1:38" ht="15" customHeight="1" x14ac:dyDescent="0.3">
      <c r="A636" s="1" t="s">
        <v>1681</v>
      </c>
      <c r="C636" s="1" t="s">
        <v>1726</v>
      </c>
      <c r="D636" s="1" t="s">
        <v>30</v>
      </c>
      <c r="F636" s="1">
        <v>1</v>
      </c>
      <c r="G636" s="1">
        <v>10</v>
      </c>
      <c r="H63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6" s="1">
        <f>IF(ISBLANK(Table13[[#This Row],[Scale]]),
IF(Table13[[#This Row],[FIMS Scale]]="","",Table13[[#This Row],[FIMS Scale]]),
IF(Table13[[#This Row],[FIMS Scale]]="",1/Table13[[#This Row],[Scale]],Table13[[#This Row],[FIMS Scale]]/Table13[[#This Row],[Scale]]))</f>
        <v>0.1</v>
      </c>
      <c r="K636" s="7">
        <f>IF(Table13[[#This Row],[Address Original]]&gt;0,Table13[[#This Row],[Address Original]]-40001,"")</f>
        <v>7506</v>
      </c>
      <c r="L636" s="1">
        <v>47507</v>
      </c>
      <c r="M636" s="1" t="s">
        <v>32</v>
      </c>
      <c r="O636" s="1"/>
      <c r="P636" s="5" t="s">
        <v>2499</v>
      </c>
      <c r="Q636" s="5"/>
      <c r="R636" s="5"/>
      <c r="S636" s="5"/>
      <c r="T636" s="5"/>
      <c r="U636" s="5"/>
      <c r="V636" s="5"/>
      <c r="W636" s="5"/>
      <c r="X636" s="5"/>
      <c r="Y636" s="5"/>
      <c r="Z636" s="5"/>
      <c r="AA636" s="5"/>
      <c r="AB636" s="7" t="s">
        <v>2585</v>
      </c>
      <c r="AC636" s="5" t="s">
        <v>1863</v>
      </c>
      <c r="AD636" s="1" t="s">
        <v>31</v>
      </c>
      <c r="AE636" s="1" t="s">
        <v>1021</v>
      </c>
      <c r="AL636"/>
    </row>
    <row r="637" spans="1:38" ht="15" customHeight="1" x14ac:dyDescent="0.3">
      <c r="A637" s="1" t="s">
        <v>1683</v>
      </c>
      <c r="C637" s="1" t="s">
        <v>1727</v>
      </c>
      <c r="D637" s="1" t="s">
        <v>30</v>
      </c>
      <c r="F637" s="1">
        <v>1</v>
      </c>
      <c r="H63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7" s="1" t="str">
        <f>IF(ISBLANK(Table13[[#This Row],[Scale]]),
IF(Table13[[#This Row],[FIMS Scale]]="","",Table13[[#This Row],[FIMS Scale]]),
IF(Table13[[#This Row],[FIMS Scale]]="",1/Table13[[#This Row],[Scale]],Table13[[#This Row],[FIMS Scale]]/Table13[[#This Row],[Scale]]))</f>
        <v/>
      </c>
      <c r="K637" s="7">
        <f>IF(Table13[[#This Row],[Address Original]]&gt;0,Table13[[#This Row],[Address Original]]-40001,"")</f>
        <v>7507</v>
      </c>
      <c r="L637" s="1">
        <v>47508</v>
      </c>
      <c r="M637" s="1" t="s">
        <v>32</v>
      </c>
      <c r="O637" s="1"/>
      <c r="P637" s="5" t="s">
        <v>2500</v>
      </c>
      <c r="Q637" s="5"/>
      <c r="R637" s="5"/>
      <c r="S637" s="5"/>
      <c r="T637" s="5"/>
      <c r="U637" s="5"/>
      <c r="V637" s="5"/>
      <c r="W637" s="5"/>
      <c r="X637" s="5"/>
      <c r="Y637" s="5"/>
      <c r="Z637" s="5"/>
      <c r="AA637" s="5"/>
      <c r="AB637" s="7" t="s">
        <v>2585</v>
      </c>
      <c r="AC637" s="5" t="s">
        <v>1864</v>
      </c>
      <c r="AD637" s="1" t="s">
        <v>31</v>
      </c>
      <c r="AE637" s="1" t="s">
        <v>1024</v>
      </c>
      <c r="AL637"/>
    </row>
    <row r="638" spans="1:38" ht="15" customHeight="1" x14ac:dyDescent="0.3">
      <c r="A638" s="1" t="s">
        <v>1685</v>
      </c>
      <c r="C638" s="1" t="s">
        <v>1728</v>
      </c>
      <c r="D638" s="1" t="s">
        <v>30</v>
      </c>
      <c r="F638" s="1">
        <v>1</v>
      </c>
      <c r="G638" s="1">
        <v>10</v>
      </c>
      <c r="H63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8" s="1">
        <f>IF(ISBLANK(Table13[[#This Row],[Scale]]),
IF(Table13[[#This Row],[FIMS Scale]]="","",Table13[[#This Row],[FIMS Scale]]),
IF(Table13[[#This Row],[FIMS Scale]]="",1/Table13[[#This Row],[Scale]],Table13[[#This Row],[FIMS Scale]]/Table13[[#This Row],[Scale]]))</f>
        <v>0.1</v>
      </c>
      <c r="K638" s="7">
        <f>IF(Table13[[#This Row],[Address Original]]&gt;0,Table13[[#This Row],[Address Original]]-40001,"")</f>
        <v>7508</v>
      </c>
      <c r="L638" s="1">
        <v>47509</v>
      </c>
      <c r="M638" s="1" t="s">
        <v>32</v>
      </c>
      <c r="O638" s="1"/>
      <c r="P638" s="5" t="s">
        <v>2501</v>
      </c>
      <c r="Q638" s="5"/>
      <c r="R638" s="5"/>
      <c r="S638" s="5"/>
      <c r="T638" s="5"/>
      <c r="U638" s="5"/>
      <c r="V638" s="5"/>
      <c r="W638" s="5"/>
      <c r="X638" s="5"/>
      <c r="Y638" s="5"/>
      <c r="Z638" s="5"/>
      <c r="AA638" s="5"/>
      <c r="AB638" s="7" t="s">
        <v>2585</v>
      </c>
      <c r="AC638" s="5" t="s">
        <v>1862</v>
      </c>
      <c r="AD638" s="1" t="s">
        <v>31</v>
      </c>
      <c r="AE638" s="1" t="s">
        <v>1021</v>
      </c>
      <c r="AL638"/>
    </row>
    <row r="639" spans="1:38" ht="15" customHeight="1" x14ac:dyDescent="0.3">
      <c r="A639" s="1" t="s">
        <v>1730</v>
      </c>
      <c r="C639" s="1" t="s">
        <v>1729</v>
      </c>
      <c r="D639" s="1" t="s">
        <v>30</v>
      </c>
      <c r="F639" s="1">
        <v>1</v>
      </c>
      <c r="G639" s="1">
        <v>10</v>
      </c>
      <c r="H63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39" s="1">
        <f>IF(ISBLANK(Table13[[#This Row],[Scale]]),
IF(Table13[[#This Row],[FIMS Scale]]="","",Table13[[#This Row],[FIMS Scale]]),
IF(Table13[[#This Row],[FIMS Scale]]="",1/Table13[[#This Row],[Scale]],Table13[[#This Row],[FIMS Scale]]/Table13[[#This Row],[Scale]]))</f>
        <v>0.1</v>
      </c>
      <c r="K639" s="7">
        <f>IF(Table13[[#This Row],[Address Original]]&gt;0,Table13[[#This Row],[Address Original]]-40001,"")</f>
        <v>7509</v>
      </c>
      <c r="L639" s="1">
        <v>47510</v>
      </c>
      <c r="M639" s="1" t="s">
        <v>32</v>
      </c>
      <c r="O639" s="1"/>
      <c r="P639" s="5" t="s">
        <v>2502</v>
      </c>
      <c r="Q639" s="5"/>
      <c r="R639" s="5"/>
      <c r="S639" s="5"/>
      <c r="T639" s="5"/>
      <c r="U639" s="5"/>
      <c r="V639" s="5"/>
      <c r="W639" s="5"/>
      <c r="X639" s="5"/>
      <c r="Y639" s="5"/>
      <c r="Z639" s="5"/>
      <c r="AA639" s="5"/>
      <c r="AB639" s="7" t="s">
        <v>2585</v>
      </c>
      <c r="AC639" s="5" t="s">
        <v>1865</v>
      </c>
      <c r="AD639" s="1" t="s">
        <v>31</v>
      </c>
      <c r="AE639" s="1" t="s">
        <v>1021</v>
      </c>
      <c r="AL639"/>
    </row>
    <row r="640" spans="1:38" ht="15" customHeight="1" x14ac:dyDescent="0.3">
      <c r="A640" s="1" t="s">
        <v>1732</v>
      </c>
      <c r="C640" s="1" t="s">
        <v>1731</v>
      </c>
      <c r="D640" s="1" t="s">
        <v>30</v>
      </c>
      <c r="F640" s="1">
        <v>1</v>
      </c>
      <c r="H64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0" s="1" t="str">
        <f>IF(ISBLANK(Table13[[#This Row],[Scale]]),
IF(Table13[[#This Row],[FIMS Scale]]="","",Table13[[#This Row],[FIMS Scale]]),
IF(Table13[[#This Row],[FIMS Scale]]="",1/Table13[[#This Row],[Scale]],Table13[[#This Row],[FIMS Scale]]/Table13[[#This Row],[Scale]]))</f>
        <v/>
      </c>
      <c r="K640" s="7">
        <f>IF(Table13[[#This Row],[Address Original]]&gt;0,Table13[[#This Row],[Address Original]]-40001,"")</f>
        <v>7510</v>
      </c>
      <c r="L640" s="1">
        <v>47511</v>
      </c>
      <c r="M640" s="1" t="s">
        <v>32</v>
      </c>
      <c r="O640" s="1"/>
      <c r="P640" s="5" t="s">
        <v>2503</v>
      </c>
      <c r="Q640" s="5"/>
      <c r="R640" s="5"/>
      <c r="S640" s="5"/>
      <c r="T640" s="5"/>
      <c r="U640" s="5"/>
      <c r="V640" s="5"/>
      <c r="W640" s="5"/>
      <c r="X640" s="5"/>
      <c r="Y640" s="5"/>
      <c r="Z640" s="5"/>
      <c r="AA640" s="5"/>
      <c r="AB640" s="7" t="s">
        <v>2585</v>
      </c>
      <c r="AC640" s="5" t="s">
        <v>1866</v>
      </c>
      <c r="AD640" s="1" t="s">
        <v>31</v>
      </c>
      <c r="AE640" s="1" t="s">
        <v>1024</v>
      </c>
      <c r="AL640"/>
    </row>
    <row r="641" spans="1:38" ht="15" customHeight="1" x14ac:dyDescent="0.3">
      <c r="A641" s="1" t="s">
        <v>1734</v>
      </c>
      <c r="C641" s="1" t="s">
        <v>1733</v>
      </c>
      <c r="D641" s="1" t="s">
        <v>30</v>
      </c>
      <c r="F641" s="1">
        <v>1</v>
      </c>
      <c r="H64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1" s="1" t="str">
        <f>IF(ISBLANK(Table13[[#This Row],[Scale]]),
IF(Table13[[#This Row],[FIMS Scale]]="","",Table13[[#This Row],[FIMS Scale]]),
IF(Table13[[#This Row],[FIMS Scale]]="",1/Table13[[#This Row],[Scale]],Table13[[#This Row],[FIMS Scale]]/Table13[[#This Row],[Scale]]))</f>
        <v/>
      </c>
      <c r="K641" s="7">
        <f>IF(Table13[[#This Row],[Address Original]]&gt;0,Table13[[#This Row],[Address Original]]-40001,"")</f>
        <v>7511</v>
      </c>
      <c r="L641" s="1">
        <v>47512</v>
      </c>
      <c r="M641" s="1" t="s">
        <v>32</v>
      </c>
      <c r="O641" s="1"/>
      <c r="P641" s="5" t="s">
        <v>2504</v>
      </c>
      <c r="Q641" s="5"/>
      <c r="R641" s="5"/>
      <c r="S641" s="5"/>
      <c r="T641" s="5"/>
      <c r="U641" s="5"/>
      <c r="V641" s="5"/>
      <c r="W641" s="5"/>
      <c r="X641" s="5"/>
      <c r="Y641" s="5"/>
      <c r="Z641" s="5"/>
      <c r="AA641" s="5"/>
      <c r="AB641" s="7" t="s">
        <v>2585</v>
      </c>
      <c r="AC641" s="5" t="s">
        <v>1867</v>
      </c>
      <c r="AD641" s="1" t="s">
        <v>31</v>
      </c>
      <c r="AE641" s="1" t="s">
        <v>1024</v>
      </c>
      <c r="AL641"/>
    </row>
    <row r="642" spans="1:38" ht="15" customHeight="1" x14ac:dyDescent="0.3">
      <c r="A642" s="1" t="s">
        <v>1736</v>
      </c>
      <c r="C642" s="1" t="s">
        <v>1735</v>
      </c>
      <c r="D642" s="1" t="s">
        <v>30</v>
      </c>
      <c r="F642" s="1">
        <v>1</v>
      </c>
      <c r="H64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2" s="1" t="str">
        <f>IF(ISBLANK(Table13[[#This Row],[Scale]]),
IF(Table13[[#This Row],[FIMS Scale]]="","",Table13[[#This Row],[FIMS Scale]]),
IF(Table13[[#This Row],[FIMS Scale]]="",1/Table13[[#This Row],[Scale]],Table13[[#This Row],[FIMS Scale]]/Table13[[#This Row],[Scale]]))</f>
        <v/>
      </c>
      <c r="K642" s="7">
        <f>IF(Table13[[#This Row],[Address Original]]&gt;0,Table13[[#This Row],[Address Original]]-40001,"")</f>
        <v>7512</v>
      </c>
      <c r="L642" s="1">
        <v>47513</v>
      </c>
      <c r="M642" s="1" t="s">
        <v>32</v>
      </c>
      <c r="O642" s="1"/>
      <c r="P642" s="5" t="s">
        <v>2505</v>
      </c>
      <c r="Q642" s="5"/>
      <c r="R642" s="5"/>
      <c r="S642" s="5"/>
      <c r="T642" s="5"/>
      <c r="U642" s="5"/>
      <c r="V642" s="5"/>
      <c r="W642" s="5"/>
      <c r="X642" s="5"/>
      <c r="Y642" s="5"/>
      <c r="Z642" s="5"/>
      <c r="AA642" s="5"/>
      <c r="AB642" s="7" t="s">
        <v>2585</v>
      </c>
      <c r="AC642" s="5" t="s">
        <v>1868</v>
      </c>
      <c r="AD642" s="1" t="s">
        <v>31</v>
      </c>
      <c r="AE642" s="1" t="s">
        <v>1024</v>
      </c>
      <c r="AL642"/>
    </row>
    <row r="643" spans="1:38" ht="15" customHeight="1" x14ac:dyDescent="0.3">
      <c r="A643" s="1" t="s">
        <v>1738</v>
      </c>
      <c r="C643" s="1" t="s">
        <v>1737</v>
      </c>
      <c r="D643" s="1" t="s">
        <v>30</v>
      </c>
      <c r="F643" s="1">
        <v>1</v>
      </c>
      <c r="G643" s="1">
        <v>100</v>
      </c>
      <c r="H64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3" s="1">
        <f>IF(ISBLANK(Table13[[#This Row],[Scale]]),
IF(Table13[[#This Row],[FIMS Scale]]="","",Table13[[#This Row],[FIMS Scale]]),
IF(Table13[[#This Row],[FIMS Scale]]="",1/Table13[[#This Row],[Scale]],Table13[[#This Row],[FIMS Scale]]/Table13[[#This Row],[Scale]]))</f>
        <v>0.01</v>
      </c>
      <c r="K643" s="7">
        <f>IF(Table13[[#This Row],[Address Original]]&gt;0,Table13[[#This Row],[Address Original]]-40001,"")</f>
        <v>7513</v>
      </c>
      <c r="L643" s="1">
        <v>47514</v>
      </c>
      <c r="M643" s="1" t="s">
        <v>32</v>
      </c>
      <c r="O643" s="1"/>
      <c r="P643" s="5" t="s">
        <v>2506</v>
      </c>
      <c r="Q643" s="5"/>
      <c r="R643" s="5"/>
      <c r="S643" s="5"/>
      <c r="T643" s="5"/>
      <c r="U643" s="5"/>
      <c r="V643" s="5"/>
      <c r="W643" s="5"/>
      <c r="X643" s="5"/>
      <c r="Y643" s="5"/>
      <c r="Z643" s="5"/>
      <c r="AA643" s="5"/>
      <c r="AB643" s="7" t="s">
        <v>2585</v>
      </c>
      <c r="AC643" s="5" t="s">
        <v>1869</v>
      </c>
      <c r="AD643" s="1" t="s">
        <v>31</v>
      </c>
      <c r="AE643" s="1" t="s">
        <v>1036</v>
      </c>
      <c r="AL643"/>
    </row>
    <row r="644" spans="1:38" ht="15" customHeight="1" x14ac:dyDescent="0.3">
      <c r="A644" s="1" t="s">
        <v>1740</v>
      </c>
      <c r="C644" s="1" t="s">
        <v>1739</v>
      </c>
      <c r="D644" s="1" t="s">
        <v>30</v>
      </c>
      <c r="F644" s="1">
        <v>1</v>
      </c>
      <c r="G644" s="1">
        <v>100</v>
      </c>
      <c r="H64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4" s="1">
        <f>IF(ISBLANK(Table13[[#This Row],[Scale]]),
IF(Table13[[#This Row],[FIMS Scale]]="","",Table13[[#This Row],[FIMS Scale]]),
IF(Table13[[#This Row],[FIMS Scale]]="",1/Table13[[#This Row],[Scale]],Table13[[#This Row],[FIMS Scale]]/Table13[[#This Row],[Scale]]))</f>
        <v>0.01</v>
      </c>
      <c r="K644" s="7">
        <f>IF(Table13[[#This Row],[Address Original]]&gt;0,Table13[[#This Row],[Address Original]]-40001,"")</f>
        <v>7514</v>
      </c>
      <c r="L644" s="1">
        <v>47515</v>
      </c>
      <c r="M644" s="1" t="s">
        <v>32</v>
      </c>
      <c r="O644" s="1"/>
      <c r="P644" s="5" t="s">
        <v>2507</v>
      </c>
      <c r="Q644" s="5"/>
      <c r="R644" s="5"/>
      <c r="S644" s="5"/>
      <c r="T644" s="5"/>
      <c r="U644" s="5"/>
      <c r="V644" s="5"/>
      <c r="W644" s="5"/>
      <c r="X644" s="5"/>
      <c r="Y644" s="5"/>
      <c r="Z644" s="5"/>
      <c r="AA644" s="5"/>
      <c r="AB644" s="7" t="s">
        <v>2585</v>
      </c>
      <c r="AC644" s="5" t="s">
        <v>1870</v>
      </c>
      <c r="AD644" s="1" t="s">
        <v>31</v>
      </c>
      <c r="AE644" s="1" t="s">
        <v>1036</v>
      </c>
      <c r="AL644"/>
    </row>
    <row r="645" spans="1:38" ht="15" customHeight="1" x14ac:dyDescent="0.3">
      <c r="A645" s="1" t="s">
        <v>1742</v>
      </c>
      <c r="C645" s="1" t="s">
        <v>1741</v>
      </c>
      <c r="D645" s="1" t="s">
        <v>30</v>
      </c>
      <c r="F645" s="1">
        <v>1</v>
      </c>
      <c r="H64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5" s="1" t="str">
        <f>IF(ISBLANK(Table13[[#This Row],[Scale]]),
IF(Table13[[#This Row],[FIMS Scale]]="","",Table13[[#This Row],[FIMS Scale]]),
IF(Table13[[#This Row],[FIMS Scale]]="",1/Table13[[#This Row],[Scale]],Table13[[#This Row],[FIMS Scale]]/Table13[[#This Row],[Scale]]))</f>
        <v/>
      </c>
      <c r="K645" s="7">
        <f>IF(Table13[[#This Row],[Address Original]]&gt;0,Table13[[#This Row],[Address Original]]-40001,"")</f>
        <v>7515</v>
      </c>
      <c r="L645" s="1">
        <v>47516</v>
      </c>
      <c r="M645" s="1" t="s">
        <v>32</v>
      </c>
      <c r="O645" s="1"/>
      <c r="P645" s="5" t="s">
        <v>2508</v>
      </c>
      <c r="Q645" s="5"/>
      <c r="R645" s="5"/>
      <c r="S645" s="5"/>
      <c r="T645" s="5"/>
      <c r="U645" s="5"/>
      <c r="V645" s="5"/>
      <c r="W645" s="5"/>
      <c r="X645" s="5"/>
      <c r="Y645" s="5"/>
      <c r="Z645" s="5"/>
      <c r="AA645" s="5"/>
      <c r="AB645" s="7" t="s">
        <v>2585</v>
      </c>
      <c r="AC645" s="5" t="s">
        <v>1871</v>
      </c>
      <c r="AD645" s="1" t="s">
        <v>31</v>
      </c>
      <c r="AE645" s="1" t="s">
        <v>1024</v>
      </c>
      <c r="AL645"/>
    </row>
    <row r="646" spans="1:38" ht="15" customHeight="1" x14ac:dyDescent="0.3">
      <c r="A646" s="1" t="s">
        <v>1744</v>
      </c>
      <c r="C646" s="1" t="s">
        <v>1743</v>
      </c>
      <c r="D646" s="1" t="s">
        <v>30</v>
      </c>
      <c r="F646" s="1">
        <v>1</v>
      </c>
      <c r="H64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6" s="1" t="str">
        <f>IF(ISBLANK(Table13[[#This Row],[Scale]]),
IF(Table13[[#This Row],[FIMS Scale]]="","",Table13[[#This Row],[FIMS Scale]]),
IF(Table13[[#This Row],[FIMS Scale]]="",1/Table13[[#This Row],[Scale]],Table13[[#This Row],[FIMS Scale]]/Table13[[#This Row],[Scale]]))</f>
        <v/>
      </c>
      <c r="K646" s="7">
        <f>IF(Table13[[#This Row],[Address Original]]&gt;0,Table13[[#This Row],[Address Original]]-40001,"")</f>
        <v>7516</v>
      </c>
      <c r="L646" s="1">
        <v>47517</v>
      </c>
      <c r="M646" s="1" t="s">
        <v>32</v>
      </c>
      <c r="O646" s="1"/>
      <c r="P646" s="5" t="s">
        <v>2509</v>
      </c>
      <c r="Q646" s="5"/>
      <c r="R646" s="5"/>
      <c r="S646" s="5"/>
      <c r="T646" s="5"/>
      <c r="U646" s="5"/>
      <c r="V646" s="5"/>
      <c r="W646" s="5"/>
      <c r="X646" s="5"/>
      <c r="Y646" s="5"/>
      <c r="Z646" s="5"/>
      <c r="AA646" s="5"/>
      <c r="AB646" s="7" t="s">
        <v>2585</v>
      </c>
      <c r="AC646" s="5" t="s">
        <v>1872</v>
      </c>
      <c r="AD646" s="1" t="s">
        <v>31</v>
      </c>
      <c r="AE646" s="1" t="s">
        <v>1024</v>
      </c>
      <c r="AL646"/>
    </row>
    <row r="647" spans="1:38" ht="15" customHeight="1" x14ac:dyDescent="0.3">
      <c r="A647" s="1" t="s">
        <v>1746</v>
      </c>
      <c r="C647" s="1" t="s">
        <v>1745</v>
      </c>
      <c r="D647" s="1" t="s">
        <v>30</v>
      </c>
      <c r="F647" s="1">
        <v>1</v>
      </c>
      <c r="H64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7" s="1" t="str">
        <f>IF(ISBLANK(Table13[[#This Row],[Scale]]),
IF(Table13[[#This Row],[FIMS Scale]]="","",Table13[[#This Row],[FIMS Scale]]),
IF(Table13[[#This Row],[FIMS Scale]]="",1/Table13[[#This Row],[Scale]],Table13[[#This Row],[FIMS Scale]]/Table13[[#This Row],[Scale]]))</f>
        <v/>
      </c>
      <c r="K647" s="7">
        <f>IF(Table13[[#This Row],[Address Original]]&gt;0,Table13[[#This Row],[Address Original]]-40001,"")</f>
        <v>7517</v>
      </c>
      <c r="L647" s="1">
        <v>47518</v>
      </c>
      <c r="M647" s="1" t="s">
        <v>32</v>
      </c>
      <c r="O647" s="1"/>
      <c r="P647" s="5" t="s">
        <v>2510</v>
      </c>
      <c r="Q647" s="5"/>
      <c r="R647" s="5"/>
      <c r="S647" s="5"/>
      <c r="T647" s="5"/>
      <c r="U647" s="5"/>
      <c r="V647" s="5"/>
      <c r="W647" s="5"/>
      <c r="X647" s="5"/>
      <c r="Y647" s="5"/>
      <c r="Z647" s="5"/>
      <c r="AA647" s="5"/>
      <c r="AB647" s="7" t="s">
        <v>2585</v>
      </c>
      <c r="AC647" s="5" t="s">
        <v>1873</v>
      </c>
      <c r="AD647" s="1" t="s">
        <v>31</v>
      </c>
      <c r="AE647" s="1" t="s">
        <v>1024</v>
      </c>
      <c r="AL647"/>
    </row>
    <row r="648" spans="1:38" ht="15" customHeight="1" x14ac:dyDescent="0.3">
      <c r="A648" s="1" t="s">
        <v>1748</v>
      </c>
      <c r="C648" s="1" t="s">
        <v>1747</v>
      </c>
      <c r="D648" s="1" t="s">
        <v>30</v>
      </c>
      <c r="F648" s="1">
        <v>1</v>
      </c>
      <c r="H64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8" s="1" t="str">
        <f>IF(ISBLANK(Table13[[#This Row],[Scale]]),
IF(Table13[[#This Row],[FIMS Scale]]="","",Table13[[#This Row],[FIMS Scale]]),
IF(Table13[[#This Row],[FIMS Scale]]="",1/Table13[[#This Row],[Scale]],Table13[[#This Row],[FIMS Scale]]/Table13[[#This Row],[Scale]]))</f>
        <v/>
      </c>
      <c r="K648" s="7">
        <f>IF(Table13[[#This Row],[Address Original]]&gt;0,Table13[[#This Row],[Address Original]]-40001,"")</f>
        <v>7518</v>
      </c>
      <c r="L648" s="1">
        <v>47519</v>
      </c>
      <c r="M648" s="1" t="s">
        <v>32</v>
      </c>
      <c r="O648" s="1"/>
      <c r="P648" s="5" t="s">
        <v>2511</v>
      </c>
      <c r="Q648" s="5"/>
      <c r="R648" s="5"/>
      <c r="S648" s="5"/>
      <c r="T648" s="5"/>
      <c r="U648" s="5"/>
      <c r="V648" s="5"/>
      <c r="W648" s="5"/>
      <c r="X648" s="5"/>
      <c r="Y648" s="5"/>
      <c r="Z648" s="5"/>
      <c r="AA648" s="5"/>
      <c r="AB648" s="7" t="s">
        <v>2585</v>
      </c>
      <c r="AC648" s="5" t="s">
        <v>1874</v>
      </c>
      <c r="AD648" s="1" t="s">
        <v>31</v>
      </c>
      <c r="AE648" s="1" t="s">
        <v>1024</v>
      </c>
      <c r="AL648"/>
    </row>
    <row r="649" spans="1:38" ht="15" customHeight="1" x14ac:dyDescent="0.3">
      <c r="A649" s="1" t="s">
        <v>1750</v>
      </c>
      <c r="C649" s="1" t="s">
        <v>1749</v>
      </c>
      <c r="D649" s="1" t="s">
        <v>30</v>
      </c>
      <c r="F649" s="1">
        <v>1</v>
      </c>
      <c r="H64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49" s="1" t="str">
        <f>IF(ISBLANK(Table13[[#This Row],[Scale]]),
IF(Table13[[#This Row],[FIMS Scale]]="","",Table13[[#This Row],[FIMS Scale]]),
IF(Table13[[#This Row],[FIMS Scale]]="",1/Table13[[#This Row],[Scale]],Table13[[#This Row],[FIMS Scale]]/Table13[[#This Row],[Scale]]))</f>
        <v/>
      </c>
      <c r="K649" s="7">
        <f>IF(Table13[[#This Row],[Address Original]]&gt;0,Table13[[#This Row],[Address Original]]-40001,"")</f>
        <v>7519</v>
      </c>
      <c r="L649" s="1">
        <v>47520</v>
      </c>
      <c r="M649" s="1" t="s">
        <v>32</v>
      </c>
      <c r="O649" s="1"/>
      <c r="P649" s="5" t="s">
        <v>2512</v>
      </c>
      <c r="Q649" s="5"/>
      <c r="R649" s="5"/>
      <c r="S649" s="5"/>
      <c r="T649" s="5"/>
      <c r="U649" s="5"/>
      <c r="V649" s="5"/>
      <c r="W649" s="5"/>
      <c r="X649" s="5"/>
      <c r="Y649" s="5"/>
      <c r="Z649" s="5"/>
      <c r="AA649" s="5"/>
      <c r="AB649" s="7" t="s">
        <v>2585</v>
      </c>
      <c r="AC649" s="5" t="s">
        <v>1875</v>
      </c>
      <c r="AD649" s="1" t="s">
        <v>31</v>
      </c>
      <c r="AE649" s="1" t="s">
        <v>1024</v>
      </c>
      <c r="AL649"/>
    </row>
    <row r="650" spans="1:38" ht="15" customHeight="1" x14ac:dyDescent="0.3">
      <c r="A650" s="1" t="s">
        <v>1752</v>
      </c>
      <c r="C650" s="1" t="s">
        <v>1751</v>
      </c>
      <c r="D650" s="1" t="s">
        <v>30</v>
      </c>
      <c r="F650" s="1">
        <v>1</v>
      </c>
      <c r="H65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50" s="1" t="str">
        <f>IF(ISBLANK(Table13[[#This Row],[Scale]]),
IF(Table13[[#This Row],[FIMS Scale]]="","",Table13[[#This Row],[FIMS Scale]]),
IF(Table13[[#This Row],[FIMS Scale]]="",1/Table13[[#This Row],[Scale]],Table13[[#This Row],[FIMS Scale]]/Table13[[#This Row],[Scale]]))</f>
        <v/>
      </c>
      <c r="K650" s="7">
        <f>IF(Table13[[#This Row],[Address Original]]&gt;0,Table13[[#This Row],[Address Original]]-40001,"")</f>
        <v>7520</v>
      </c>
      <c r="L650" s="1">
        <v>47521</v>
      </c>
      <c r="M650" s="1" t="s">
        <v>32</v>
      </c>
      <c r="O650" s="1"/>
      <c r="P650" s="5" t="s">
        <v>2513</v>
      </c>
      <c r="Q650" s="5"/>
      <c r="R650" s="5"/>
      <c r="S650" s="5"/>
      <c r="T650" s="5"/>
      <c r="U650" s="5"/>
      <c r="V650" s="5"/>
      <c r="W650" s="5"/>
      <c r="X650" s="5"/>
      <c r="Y650" s="5"/>
      <c r="Z650" s="5"/>
      <c r="AA650" s="5"/>
      <c r="AB650" s="7" t="s">
        <v>2585</v>
      </c>
      <c r="AC650" s="5" t="s">
        <v>1876</v>
      </c>
      <c r="AD650" s="1" t="s">
        <v>31</v>
      </c>
      <c r="AE650" s="1" t="s">
        <v>1024</v>
      </c>
      <c r="AL650"/>
    </row>
    <row r="651" spans="1:38" ht="15" customHeight="1" x14ac:dyDescent="0.3">
      <c r="A651" s="1" t="s">
        <v>1754</v>
      </c>
      <c r="C651" s="1" t="s">
        <v>1753</v>
      </c>
      <c r="D651" s="1" t="s">
        <v>30</v>
      </c>
      <c r="F651" s="1">
        <v>1</v>
      </c>
      <c r="H65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51" s="1" t="str">
        <f>IF(ISBLANK(Table13[[#This Row],[Scale]]),
IF(Table13[[#This Row],[FIMS Scale]]="","",Table13[[#This Row],[FIMS Scale]]),
IF(Table13[[#This Row],[FIMS Scale]]="",1/Table13[[#This Row],[Scale]],Table13[[#This Row],[FIMS Scale]]/Table13[[#This Row],[Scale]]))</f>
        <v/>
      </c>
      <c r="K651" s="7">
        <f>IF(Table13[[#This Row],[Address Original]]&gt;0,Table13[[#This Row],[Address Original]]-40001,"")</f>
        <v>7521</v>
      </c>
      <c r="L651" s="1">
        <v>47522</v>
      </c>
      <c r="M651" s="1" t="s">
        <v>32</v>
      </c>
      <c r="O651" s="1"/>
      <c r="P651" s="5" t="s">
        <v>2514</v>
      </c>
      <c r="Q651" s="5"/>
      <c r="R651" s="5"/>
      <c r="S651" s="5"/>
      <c r="T651" s="5"/>
      <c r="U651" s="5"/>
      <c r="V651" s="5"/>
      <c r="W651" s="5"/>
      <c r="X651" s="5"/>
      <c r="Y651" s="5"/>
      <c r="Z651" s="5"/>
      <c r="AA651" s="5"/>
      <c r="AB651" s="7" t="s">
        <v>2585</v>
      </c>
      <c r="AC651" s="5" t="s">
        <v>1877</v>
      </c>
      <c r="AD651" s="1" t="s">
        <v>31</v>
      </c>
      <c r="AE651" s="1" t="s">
        <v>1024</v>
      </c>
      <c r="AL651"/>
    </row>
    <row r="652" spans="1:38" ht="15" customHeight="1" x14ac:dyDescent="0.3">
      <c r="A652" s="1" t="s">
        <v>1756</v>
      </c>
      <c r="C652" s="1" t="s">
        <v>1755</v>
      </c>
      <c r="D652" s="1" t="s">
        <v>30</v>
      </c>
      <c r="F652" s="1">
        <v>1</v>
      </c>
      <c r="H65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52" s="1" t="str">
        <f>IF(ISBLANK(Table13[[#This Row],[Scale]]),
IF(Table13[[#This Row],[FIMS Scale]]="","",Table13[[#This Row],[FIMS Scale]]),
IF(Table13[[#This Row],[FIMS Scale]]="",1/Table13[[#This Row],[Scale]],Table13[[#This Row],[FIMS Scale]]/Table13[[#This Row],[Scale]]))</f>
        <v/>
      </c>
      <c r="K652" s="7">
        <f>IF(Table13[[#This Row],[Address Original]]&gt;0,Table13[[#This Row],[Address Original]]-40001,"")</f>
        <v>7522</v>
      </c>
      <c r="L652" s="1">
        <v>47523</v>
      </c>
      <c r="M652" s="1" t="s">
        <v>32</v>
      </c>
      <c r="O652" s="1"/>
      <c r="P652" s="5" t="s">
        <v>2515</v>
      </c>
      <c r="Q652" s="5"/>
      <c r="R652" s="5"/>
      <c r="S652" s="5"/>
      <c r="T652" s="5"/>
      <c r="U652" s="5"/>
      <c r="V652" s="5"/>
      <c r="W652" s="5"/>
      <c r="X652" s="5"/>
      <c r="Y652" s="5"/>
      <c r="Z652" s="5"/>
      <c r="AA652" s="5"/>
      <c r="AB652" s="7" t="s">
        <v>2585</v>
      </c>
      <c r="AC652" s="5" t="s">
        <v>1878</v>
      </c>
      <c r="AD652" s="1" t="s">
        <v>31</v>
      </c>
      <c r="AE652" s="1" t="s">
        <v>1024</v>
      </c>
      <c r="AL652"/>
    </row>
    <row r="653" spans="1:38" ht="15" customHeight="1" x14ac:dyDescent="0.3">
      <c r="A653" s="1" t="s">
        <v>1758</v>
      </c>
      <c r="C653" s="1" t="s">
        <v>1757</v>
      </c>
      <c r="D653" s="1" t="s">
        <v>30</v>
      </c>
      <c r="F653" s="1">
        <v>1</v>
      </c>
      <c r="H65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53" s="1" t="str">
        <f>IF(ISBLANK(Table13[[#This Row],[Scale]]),
IF(Table13[[#This Row],[FIMS Scale]]="","",Table13[[#This Row],[FIMS Scale]]),
IF(Table13[[#This Row],[FIMS Scale]]="",1/Table13[[#This Row],[Scale]],Table13[[#This Row],[FIMS Scale]]/Table13[[#This Row],[Scale]]))</f>
        <v/>
      </c>
      <c r="K653" s="7">
        <f>IF(Table13[[#This Row],[Address Original]]&gt;0,Table13[[#This Row],[Address Original]]-40001,"")</f>
        <v>7523</v>
      </c>
      <c r="L653" s="1">
        <v>47524</v>
      </c>
      <c r="M653" s="1" t="s">
        <v>32</v>
      </c>
      <c r="O653" s="1"/>
      <c r="P653" s="5" t="s">
        <v>2516</v>
      </c>
      <c r="Q653" s="5"/>
      <c r="R653" s="5"/>
      <c r="S653" s="5"/>
      <c r="T653" s="5"/>
      <c r="U653" s="5"/>
      <c r="V653" s="5"/>
      <c r="W653" s="5"/>
      <c r="X653" s="5"/>
      <c r="Y653" s="5"/>
      <c r="Z653" s="5"/>
      <c r="AA653" s="5"/>
      <c r="AB653" s="7" t="s">
        <v>2585</v>
      </c>
      <c r="AC653" s="5" t="s">
        <v>1879</v>
      </c>
      <c r="AD653" s="1" t="s">
        <v>31</v>
      </c>
      <c r="AE653" s="1" t="s">
        <v>1024</v>
      </c>
      <c r="AL653"/>
    </row>
    <row r="654" spans="1:38" ht="15" customHeight="1" x14ac:dyDescent="0.3">
      <c r="A654" s="1" t="s">
        <v>1760</v>
      </c>
      <c r="C654" s="1" t="s">
        <v>1759</v>
      </c>
      <c r="D654" s="1" t="s">
        <v>30</v>
      </c>
      <c r="F654" s="1">
        <v>1</v>
      </c>
      <c r="H65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54" s="1" t="str">
        <f>IF(ISBLANK(Table13[[#This Row],[Scale]]),
IF(Table13[[#This Row],[FIMS Scale]]="","",Table13[[#This Row],[FIMS Scale]]),
IF(Table13[[#This Row],[FIMS Scale]]="",1/Table13[[#This Row],[Scale]],Table13[[#This Row],[FIMS Scale]]/Table13[[#This Row],[Scale]]))</f>
        <v/>
      </c>
      <c r="K654" s="7">
        <f>IF(Table13[[#This Row],[Address Original]]&gt;0,Table13[[#This Row],[Address Original]]-40001,"")</f>
        <v>7524</v>
      </c>
      <c r="L654" s="1">
        <v>47525</v>
      </c>
      <c r="M654" s="1" t="s">
        <v>32</v>
      </c>
      <c r="O654" s="1"/>
      <c r="P654" s="5" t="s">
        <v>2517</v>
      </c>
      <c r="Q654" s="5"/>
      <c r="R654" s="5"/>
      <c r="S654" s="5"/>
      <c r="T654" s="5"/>
      <c r="U654" s="5"/>
      <c r="V654" s="5"/>
      <c r="W654" s="5"/>
      <c r="X654" s="5"/>
      <c r="Y654" s="5"/>
      <c r="Z654" s="5"/>
      <c r="AA654" s="5"/>
      <c r="AB654" s="7" t="s">
        <v>2585</v>
      </c>
      <c r="AC654" s="5" t="s">
        <v>1880</v>
      </c>
      <c r="AD654" s="1" t="s">
        <v>31</v>
      </c>
      <c r="AE654" s="1" t="s">
        <v>1024</v>
      </c>
      <c r="AL654"/>
    </row>
    <row r="655" spans="1:38" ht="15" customHeight="1" x14ac:dyDescent="0.3">
      <c r="A655" s="1" t="s">
        <v>1762</v>
      </c>
      <c r="C655" s="1" t="s">
        <v>1761</v>
      </c>
      <c r="D655" s="1" t="s">
        <v>30</v>
      </c>
      <c r="F655" s="1">
        <v>1</v>
      </c>
      <c r="H65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55" s="1" t="str">
        <f>IF(ISBLANK(Table13[[#This Row],[Scale]]),
IF(Table13[[#This Row],[FIMS Scale]]="","",Table13[[#This Row],[FIMS Scale]]),
IF(Table13[[#This Row],[FIMS Scale]]="",1/Table13[[#This Row],[Scale]],Table13[[#This Row],[FIMS Scale]]/Table13[[#This Row],[Scale]]))</f>
        <v/>
      </c>
      <c r="K655" s="7">
        <f>IF(Table13[[#This Row],[Address Original]]&gt;0,Table13[[#This Row],[Address Original]]-40001,"")</f>
        <v>7525</v>
      </c>
      <c r="L655" s="1">
        <v>47526</v>
      </c>
      <c r="M655" s="1" t="s">
        <v>32</v>
      </c>
      <c r="O655" s="1"/>
      <c r="P655" s="5" t="s">
        <v>2518</v>
      </c>
      <c r="Q655" s="5"/>
      <c r="R655" s="5"/>
      <c r="S655" s="5"/>
      <c r="T655" s="5"/>
      <c r="U655" s="5"/>
      <c r="V655" s="5"/>
      <c r="W655" s="5"/>
      <c r="X655" s="5"/>
      <c r="Y655" s="5"/>
      <c r="Z655" s="5"/>
      <c r="AA655" s="5"/>
      <c r="AB655" s="7" t="s">
        <v>2585</v>
      </c>
      <c r="AC655" s="5" t="s">
        <v>1881</v>
      </c>
      <c r="AD655" s="1" t="s">
        <v>31</v>
      </c>
      <c r="AE655" s="1" t="s">
        <v>1024</v>
      </c>
      <c r="AL655"/>
    </row>
    <row r="656" spans="1:38" ht="15" customHeight="1" x14ac:dyDescent="0.3">
      <c r="A656" s="1" t="s">
        <v>1764</v>
      </c>
      <c r="C656" s="1" t="s">
        <v>1763</v>
      </c>
      <c r="D656" s="1" t="s">
        <v>30</v>
      </c>
      <c r="F656" s="1">
        <v>1</v>
      </c>
      <c r="G656" s="1">
        <v>10</v>
      </c>
      <c r="H65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56" s="1">
        <f>IF(ISBLANK(Table13[[#This Row],[Scale]]),
IF(Table13[[#This Row],[FIMS Scale]]="","",Table13[[#This Row],[FIMS Scale]]),
IF(Table13[[#This Row],[FIMS Scale]]="",1/Table13[[#This Row],[Scale]],Table13[[#This Row],[FIMS Scale]]/Table13[[#This Row],[Scale]]))</f>
        <v>0.1</v>
      </c>
      <c r="K656" s="7">
        <f>IF(Table13[[#This Row],[Address Original]]&gt;0,Table13[[#This Row],[Address Original]]-40001,"")</f>
        <v>7526</v>
      </c>
      <c r="L656" s="1">
        <v>47527</v>
      </c>
      <c r="M656" s="1" t="s">
        <v>32</v>
      </c>
      <c r="O656" s="1"/>
      <c r="P656" s="5" t="s">
        <v>2519</v>
      </c>
      <c r="Q656" s="5"/>
      <c r="R656" s="5"/>
      <c r="S656" s="5"/>
      <c r="T656" s="5"/>
      <c r="U656" s="5"/>
      <c r="V656" s="5"/>
      <c r="W656" s="5"/>
      <c r="X656" s="5"/>
      <c r="Y656" s="5"/>
      <c r="Z656" s="5"/>
      <c r="AA656" s="5"/>
      <c r="AB656" s="7" t="s">
        <v>2585</v>
      </c>
      <c r="AC656" s="5" t="s">
        <v>1882</v>
      </c>
      <c r="AD656" s="1" t="s">
        <v>31</v>
      </c>
      <c r="AE656" s="1" t="s">
        <v>1021</v>
      </c>
      <c r="AL656"/>
    </row>
    <row r="657" spans="1:38" s="7" customFormat="1" ht="15" customHeight="1" x14ac:dyDescent="0.3">
      <c r="A657" s="1" t="s">
        <v>1766</v>
      </c>
      <c r="B657" s="1"/>
      <c r="C657" s="1" t="s">
        <v>1765</v>
      </c>
      <c r="D657" s="1" t="s">
        <v>30</v>
      </c>
      <c r="E657" s="1"/>
      <c r="F657" s="1">
        <v>1</v>
      </c>
      <c r="G657" s="1">
        <v>10</v>
      </c>
      <c r="H65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57" s="1"/>
      <c r="J657" s="1">
        <f>IF(ISBLANK(Table13[[#This Row],[Scale]]),
IF(Table13[[#This Row],[FIMS Scale]]="","",Table13[[#This Row],[FIMS Scale]]),
IF(Table13[[#This Row],[FIMS Scale]]="",1/Table13[[#This Row],[Scale]],Table13[[#This Row],[FIMS Scale]]/Table13[[#This Row],[Scale]]))</f>
        <v>0.1</v>
      </c>
      <c r="K657" s="7">
        <f>IF(Table13[[#This Row],[Address Original]]&gt;0,Table13[[#This Row],[Address Original]]-40001,"")</f>
        <v>7527</v>
      </c>
      <c r="L657" s="1">
        <v>47528</v>
      </c>
      <c r="M657" s="1" t="s">
        <v>32</v>
      </c>
      <c r="N657" s="1"/>
      <c r="O657" s="1"/>
      <c r="P657" s="5" t="s">
        <v>2520</v>
      </c>
      <c r="Q657" s="5"/>
      <c r="R657" s="5"/>
      <c r="S657" s="5"/>
      <c r="T657" s="5"/>
      <c r="U657" s="5"/>
      <c r="V657" s="5"/>
      <c r="W657" s="5"/>
      <c r="X657" s="5"/>
      <c r="Y657" s="5"/>
      <c r="Z657" s="5"/>
      <c r="AA657" s="5"/>
      <c r="AB657" s="7" t="s">
        <v>2585</v>
      </c>
      <c r="AC657" s="5" t="s">
        <v>1883</v>
      </c>
      <c r="AD657" s="1" t="s">
        <v>31</v>
      </c>
      <c r="AE657" s="1" t="s">
        <v>1021</v>
      </c>
      <c r="AF657" s="1"/>
      <c r="AG657" s="1"/>
      <c r="AH657" s="1"/>
      <c r="AI657" s="1"/>
      <c r="AJ657" s="1"/>
      <c r="AK657"/>
      <c r="AL657"/>
    </row>
    <row r="658" spans="1:38" customFormat="1" ht="16.95" customHeight="1" x14ac:dyDescent="0.3">
      <c r="A658" s="1" t="s">
        <v>1768</v>
      </c>
      <c r="B658" s="1"/>
      <c r="C658" s="1" t="s">
        <v>1767</v>
      </c>
      <c r="D658" s="1" t="s">
        <v>30</v>
      </c>
      <c r="E658" s="1"/>
      <c r="F658" s="1">
        <v>1</v>
      </c>
      <c r="G658" s="1"/>
      <c r="H65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58" s="1"/>
      <c r="J658" s="1" t="str">
        <f>IF(ISBLANK(Table13[[#This Row],[Scale]]),
IF(Table13[[#This Row],[FIMS Scale]]="","",Table13[[#This Row],[FIMS Scale]]),
IF(Table13[[#This Row],[FIMS Scale]]="",1/Table13[[#This Row],[Scale]],Table13[[#This Row],[FIMS Scale]]/Table13[[#This Row],[Scale]]))</f>
        <v/>
      </c>
      <c r="K658" s="7">
        <f>IF(Table13[[#This Row],[Address Original]]&gt;0,Table13[[#This Row],[Address Original]]-40001,"")</f>
        <v>7528</v>
      </c>
      <c r="L658" s="1">
        <v>47529</v>
      </c>
      <c r="M658" s="1" t="s">
        <v>32</v>
      </c>
      <c r="N658" s="1"/>
      <c r="O658" s="1"/>
      <c r="P658" s="5" t="s">
        <v>2521</v>
      </c>
      <c r="Q658" s="5"/>
      <c r="R658" s="5"/>
      <c r="S658" s="5"/>
      <c r="T658" s="5"/>
      <c r="U658" s="5"/>
      <c r="V658" s="5"/>
      <c r="W658" s="5"/>
      <c r="X658" s="5"/>
      <c r="Y658" s="5"/>
      <c r="Z658" s="5"/>
      <c r="AA658" s="5"/>
      <c r="AB658" s="7" t="s">
        <v>2585</v>
      </c>
      <c r="AC658" s="5" t="s">
        <v>1884</v>
      </c>
      <c r="AD658" s="1" t="s">
        <v>31</v>
      </c>
      <c r="AE658" s="1" t="s">
        <v>1024</v>
      </c>
      <c r="AF658" s="1"/>
      <c r="AG658" s="1"/>
      <c r="AH658" s="1"/>
      <c r="AI658" s="1"/>
      <c r="AJ658" s="1"/>
    </row>
    <row r="659" spans="1:38" ht="17.399999999999999" customHeight="1" x14ac:dyDescent="0.3">
      <c r="A659" s="1" t="s">
        <v>1770</v>
      </c>
      <c r="C659" s="1" t="s">
        <v>1769</v>
      </c>
      <c r="D659" s="1" t="s">
        <v>30</v>
      </c>
      <c r="F659" s="1">
        <v>1</v>
      </c>
      <c r="H65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59" s="1" t="str">
        <f>IF(ISBLANK(Table13[[#This Row],[Scale]]),
IF(Table13[[#This Row],[FIMS Scale]]="","",Table13[[#This Row],[FIMS Scale]]),
IF(Table13[[#This Row],[FIMS Scale]]="",1/Table13[[#This Row],[Scale]],Table13[[#This Row],[FIMS Scale]]/Table13[[#This Row],[Scale]]))</f>
        <v/>
      </c>
      <c r="K659" s="7">
        <f>IF(Table13[[#This Row],[Address Original]]&gt;0,Table13[[#This Row],[Address Original]]-40001,"")</f>
        <v>7529</v>
      </c>
      <c r="L659" s="1">
        <v>47530</v>
      </c>
      <c r="M659" s="1" t="s">
        <v>32</v>
      </c>
      <c r="O659" s="1"/>
      <c r="P659" s="5" t="s">
        <v>2522</v>
      </c>
      <c r="Q659" s="5"/>
      <c r="R659" s="5"/>
      <c r="S659" s="5"/>
      <c r="T659" s="5"/>
      <c r="U659" s="5"/>
      <c r="V659" s="5"/>
      <c r="W659" s="5"/>
      <c r="X659" s="5"/>
      <c r="Y659" s="5"/>
      <c r="Z659" s="5"/>
      <c r="AA659" s="5"/>
      <c r="AB659" s="7" t="s">
        <v>2585</v>
      </c>
      <c r="AC659" s="5" t="s">
        <v>1885</v>
      </c>
      <c r="AD659" s="1" t="s">
        <v>31</v>
      </c>
      <c r="AE659" s="1" t="s">
        <v>1024</v>
      </c>
      <c r="AL659"/>
    </row>
    <row r="660" spans="1:38" ht="17.399999999999999" customHeight="1" x14ac:dyDescent="0.3">
      <c r="A660" s="1" t="s">
        <v>1772</v>
      </c>
      <c r="C660" s="1" t="s">
        <v>1771</v>
      </c>
      <c r="D660" s="1" t="s">
        <v>30</v>
      </c>
      <c r="F660" s="1">
        <v>1</v>
      </c>
      <c r="H66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0" s="1" t="str">
        <f>IF(ISBLANK(Table13[[#This Row],[Scale]]),
IF(Table13[[#This Row],[FIMS Scale]]="","",Table13[[#This Row],[FIMS Scale]]),
IF(Table13[[#This Row],[FIMS Scale]]="",1/Table13[[#This Row],[Scale]],Table13[[#This Row],[FIMS Scale]]/Table13[[#This Row],[Scale]]))</f>
        <v/>
      </c>
      <c r="K660" s="7">
        <f>IF(Table13[[#This Row],[Address Original]]&gt;0,Table13[[#This Row],[Address Original]]-40001,"")</f>
        <v>7530</v>
      </c>
      <c r="L660" s="1">
        <v>47531</v>
      </c>
      <c r="M660" s="1" t="s">
        <v>32</v>
      </c>
      <c r="O660" s="1"/>
      <c r="P660" s="5" t="s">
        <v>2523</v>
      </c>
      <c r="Q660" s="5"/>
      <c r="R660" s="5"/>
      <c r="S660" s="5"/>
      <c r="T660" s="5"/>
      <c r="U660" s="5"/>
      <c r="V660" s="5"/>
      <c r="W660" s="5"/>
      <c r="X660" s="5"/>
      <c r="Y660" s="5"/>
      <c r="Z660" s="5"/>
      <c r="AA660" s="5"/>
      <c r="AB660" s="7" t="s">
        <v>2585</v>
      </c>
      <c r="AC660" s="5" t="s">
        <v>1886</v>
      </c>
      <c r="AD660" s="1" t="s">
        <v>31</v>
      </c>
      <c r="AE660" s="1" t="s">
        <v>1024</v>
      </c>
      <c r="AL660"/>
    </row>
    <row r="661" spans="1:38" ht="28.95" customHeight="1" thickBot="1" x14ac:dyDescent="0.4">
      <c r="A661" s="17" t="s">
        <v>1947</v>
      </c>
      <c r="B661" s="17"/>
      <c r="C661" s="17"/>
      <c r="D661" s="17"/>
      <c r="E661" s="17"/>
      <c r="F661" s="17"/>
      <c r="G661" s="17"/>
      <c r="H661"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661" s="18"/>
      <c r="J661" s="17" t="str">
        <f>IF(ISBLANK(Table13[[#This Row],[Scale]]),
IF(Table13[[#This Row],[FIMS Scale]]="","",Table13[[#This Row],[FIMS Scale]]),
IF(Table13[[#This Row],[FIMS Scale]]="",1/Table13[[#This Row],[Scale]],Table13[[#This Row],[FIMS Scale]]/Table13[[#This Row],[Scale]]))</f>
        <v/>
      </c>
      <c r="K661" s="17" t="str">
        <f>IF(Table13[[#This Row],[Address Original]]&gt;0,Table13[[#This Row],[Address Original]]-40001,"")</f>
        <v/>
      </c>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c r="AL661"/>
    </row>
    <row r="662" spans="1:38" ht="15" customHeight="1" thickTop="1" x14ac:dyDescent="0.3">
      <c r="A662" s="1" t="s">
        <v>1774</v>
      </c>
      <c r="C662" s="1" t="s">
        <v>1773</v>
      </c>
      <c r="D662" s="1" t="s">
        <v>30</v>
      </c>
      <c r="F662" s="1">
        <v>1</v>
      </c>
      <c r="H66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2" s="1" t="str">
        <f>IF(ISBLANK(Table13[[#This Row],[Scale]]),
IF(Table13[[#This Row],[FIMS Scale]]="","",Table13[[#This Row],[FIMS Scale]]),
IF(Table13[[#This Row],[FIMS Scale]]="",1/Table13[[#This Row],[Scale]],Table13[[#This Row],[FIMS Scale]]/Table13[[#This Row],[Scale]]))</f>
        <v/>
      </c>
      <c r="K662" s="7">
        <f>IF(Table13[[#This Row],[Address Original]]&gt;0,Table13[[#This Row],[Address Original]]-40001,"")</f>
        <v>7650</v>
      </c>
      <c r="L662" s="1">
        <v>47651</v>
      </c>
      <c r="M662" s="1" t="s">
        <v>32</v>
      </c>
      <c r="O662" s="1"/>
      <c r="P662" s="5" t="s">
        <v>2524</v>
      </c>
      <c r="Q662" s="5"/>
      <c r="R662" s="5"/>
      <c r="S662" s="5"/>
      <c r="T662" s="5"/>
      <c r="U662" s="5"/>
      <c r="V662" s="5"/>
      <c r="W662" s="5"/>
      <c r="X662" s="5"/>
      <c r="Y662" s="5"/>
      <c r="Z662" s="5"/>
      <c r="AA662" s="5"/>
      <c r="AB662" s="7" t="s">
        <v>2585</v>
      </c>
      <c r="AC662" s="5" t="s">
        <v>1889</v>
      </c>
      <c r="AD662" s="1" t="s">
        <v>31</v>
      </c>
      <c r="AE662" s="1" t="s">
        <v>1024</v>
      </c>
      <c r="AL662"/>
    </row>
    <row r="663" spans="1:38" ht="15" customHeight="1" x14ac:dyDescent="0.3">
      <c r="A663" s="1" t="s">
        <v>1776</v>
      </c>
      <c r="C663" s="1" t="s">
        <v>1775</v>
      </c>
      <c r="D663" s="1" t="s">
        <v>30</v>
      </c>
      <c r="F663" s="1">
        <v>1</v>
      </c>
      <c r="H66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3" s="1" t="str">
        <f>IF(ISBLANK(Table13[[#This Row],[Scale]]),
IF(Table13[[#This Row],[FIMS Scale]]="","",Table13[[#This Row],[FIMS Scale]]),
IF(Table13[[#This Row],[FIMS Scale]]="",1/Table13[[#This Row],[Scale]],Table13[[#This Row],[FIMS Scale]]/Table13[[#This Row],[Scale]]))</f>
        <v/>
      </c>
      <c r="K663" s="7">
        <f>IF(Table13[[#This Row],[Address Original]]&gt;0,Table13[[#This Row],[Address Original]]-40001,"")</f>
        <v>7651</v>
      </c>
      <c r="L663" s="1">
        <v>47652</v>
      </c>
      <c r="M663" s="1" t="s">
        <v>32</v>
      </c>
      <c r="O663" s="1"/>
      <c r="P663" s="5" t="s">
        <v>2525</v>
      </c>
      <c r="Q663" s="5"/>
      <c r="R663" s="5"/>
      <c r="S663" s="5"/>
      <c r="T663" s="5"/>
      <c r="U663" s="5"/>
      <c r="V663" s="5"/>
      <c r="W663" s="5"/>
      <c r="X663" s="5"/>
      <c r="Y663" s="5"/>
      <c r="Z663" s="5"/>
      <c r="AA663" s="5"/>
      <c r="AB663" s="7" t="s">
        <v>2585</v>
      </c>
      <c r="AC663" s="5" t="s">
        <v>1890</v>
      </c>
      <c r="AD663" s="1" t="s">
        <v>31</v>
      </c>
      <c r="AE663" s="1" t="s">
        <v>1024</v>
      </c>
      <c r="AL663"/>
    </row>
    <row r="664" spans="1:38" ht="15" customHeight="1" x14ac:dyDescent="0.3">
      <c r="A664" s="1" t="s">
        <v>1778</v>
      </c>
      <c r="C664" s="1" t="s">
        <v>1777</v>
      </c>
      <c r="D664" s="1" t="s">
        <v>30</v>
      </c>
      <c r="F664" s="1">
        <v>1</v>
      </c>
      <c r="H66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4" s="1" t="str">
        <f>IF(ISBLANK(Table13[[#This Row],[Scale]]),
IF(Table13[[#This Row],[FIMS Scale]]="","",Table13[[#This Row],[FIMS Scale]]),
IF(Table13[[#This Row],[FIMS Scale]]="",1/Table13[[#This Row],[Scale]],Table13[[#This Row],[FIMS Scale]]/Table13[[#This Row],[Scale]]))</f>
        <v/>
      </c>
      <c r="K664" s="7">
        <f>IF(Table13[[#This Row],[Address Original]]&gt;0,Table13[[#This Row],[Address Original]]-40001,"")</f>
        <v>7652</v>
      </c>
      <c r="L664" s="1">
        <v>47653</v>
      </c>
      <c r="M664" s="1" t="s">
        <v>32</v>
      </c>
      <c r="O664" s="1"/>
      <c r="P664" s="5" t="s">
        <v>2526</v>
      </c>
      <c r="Q664" s="5"/>
      <c r="R664" s="5"/>
      <c r="S664" s="5"/>
      <c r="T664" s="5"/>
      <c r="U664" s="5"/>
      <c r="V664" s="5"/>
      <c r="W664" s="5"/>
      <c r="X664" s="5"/>
      <c r="Y664" s="5"/>
      <c r="Z664" s="5"/>
      <c r="AA664" s="5"/>
      <c r="AB664" s="7" t="s">
        <v>2585</v>
      </c>
      <c r="AC664" s="5" t="s">
        <v>1891</v>
      </c>
      <c r="AD664" s="1" t="s">
        <v>31</v>
      </c>
      <c r="AE664" s="1" t="s">
        <v>1024</v>
      </c>
      <c r="AL664"/>
    </row>
    <row r="665" spans="1:38" ht="15" customHeight="1" x14ac:dyDescent="0.3">
      <c r="A665" s="1" t="s">
        <v>1780</v>
      </c>
      <c r="C665" s="1" t="s">
        <v>1779</v>
      </c>
      <c r="D665" s="1" t="s">
        <v>30</v>
      </c>
      <c r="F665" s="1">
        <v>1</v>
      </c>
      <c r="H66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5" s="1" t="str">
        <f>IF(ISBLANK(Table13[[#This Row],[Scale]]),
IF(Table13[[#This Row],[FIMS Scale]]="","",Table13[[#This Row],[FIMS Scale]]),
IF(Table13[[#This Row],[FIMS Scale]]="",1/Table13[[#This Row],[Scale]],Table13[[#This Row],[FIMS Scale]]/Table13[[#This Row],[Scale]]))</f>
        <v/>
      </c>
      <c r="K665" s="7">
        <f>IF(Table13[[#This Row],[Address Original]]&gt;0,Table13[[#This Row],[Address Original]]-40001,"")</f>
        <v>7653</v>
      </c>
      <c r="L665" s="1">
        <v>47654</v>
      </c>
      <c r="M665" s="1" t="s">
        <v>32</v>
      </c>
      <c r="O665" s="1"/>
      <c r="P665" s="5" t="s">
        <v>2527</v>
      </c>
      <c r="Q665" s="5"/>
      <c r="R665" s="5"/>
      <c r="S665" s="5"/>
      <c r="T665" s="5"/>
      <c r="U665" s="5"/>
      <c r="V665" s="5"/>
      <c r="W665" s="5"/>
      <c r="X665" s="5"/>
      <c r="Y665" s="5"/>
      <c r="Z665" s="5"/>
      <c r="AA665" s="5"/>
      <c r="AB665" s="7" t="s">
        <v>2585</v>
      </c>
      <c r="AC665" s="5" t="s">
        <v>1892</v>
      </c>
      <c r="AD665" s="1" t="s">
        <v>31</v>
      </c>
      <c r="AE665" s="1" t="s">
        <v>1024</v>
      </c>
      <c r="AL665"/>
    </row>
    <row r="666" spans="1:38" ht="15" customHeight="1" x14ac:dyDescent="0.3">
      <c r="A666" s="1" t="s">
        <v>1782</v>
      </c>
      <c r="C666" s="1" t="s">
        <v>1781</v>
      </c>
      <c r="D666" s="1" t="s">
        <v>30</v>
      </c>
      <c r="F666" s="1">
        <v>1</v>
      </c>
      <c r="H66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6" s="1" t="str">
        <f>IF(ISBLANK(Table13[[#This Row],[Scale]]),
IF(Table13[[#This Row],[FIMS Scale]]="","",Table13[[#This Row],[FIMS Scale]]),
IF(Table13[[#This Row],[FIMS Scale]]="",1/Table13[[#This Row],[Scale]],Table13[[#This Row],[FIMS Scale]]/Table13[[#This Row],[Scale]]))</f>
        <v/>
      </c>
      <c r="K666" s="7">
        <f>IF(Table13[[#This Row],[Address Original]]&gt;0,Table13[[#This Row],[Address Original]]-40001,"")</f>
        <v>7654</v>
      </c>
      <c r="L666" s="1">
        <v>47655</v>
      </c>
      <c r="M666" s="1" t="s">
        <v>32</v>
      </c>
      <c r="O666" s="1"/>
      <c r="P666" s="5" t="s">
        <v>2528</v>
      </c>
      <c r="Q666" s="5"/>
      <c r="R666" s="5"/>
      <c r="S666" s="5"/>
      <c r="T666" s="5"/>
      <c r="U666" s="5"/>
      <c r="V666" s="5"/>
      <c r="W666" s="5"/>
      <c r="X666" s="5"/>
      <c r="Y666" s="5"/>
      <c r="Z666" s="5"/>
      <c r="AA666" s="5"/>
      <c r="AB666" s="7" t="s">
        <v>2585</v>
      </c>
      <c r="AC666" s="5" t="s">
        <v>1893</v>
      </c>
      <c r="AD666" s="1" t="s">
        <v>31</v>
      </c>
      <c r="AE666" s="1" t="s">
        <v>1024</v>
      </c>
      <c r="AL666"/>
    </row>
    <row r="667" spans="1:38" ht="15" customHeight="1" x14ac:dyDescent="0.3">
      <c r="A667" s="1" t="s">
        <v>1784</v>
      </c>
      <c r="C667" s="1" t="s">
        <v>1783</v>
      </c>
      <c r="D667" s="1" t="s">
        <v>30</v>
      </c>
      <c r="F667" s="1">
        <v>1</v>
      </c>
      <c r="H66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7" s="1" t="str">
        <f>IF(ISBLANK(Table13[[#This Row],[Scale]]),
IF(Table13[[#This Row],[FIMS Scale]]="","",Table13[[#This Row],[FIMS Scale]]),
IF(Table13[[#This Row],[FIMS Scale]]="",1/Table13[[#This Row],[Scale]],Table13[[#This Row],[FIMS Scale]]/Table13[[#This Row],[Scale]]))</f>
        <v/>
      </c>
      <c r="K667" s="7">
        <f>IF(Table13[[#This Row],[Address Original]]&gt;0,Table13[[#This Row],[Address Original]]-40001,"")</f>
        <v>7655</v>
      </c>
      <c r="L667" s="1">
        <v>47656</v>
      </c>
      <c r="M667" s="1" t="s">
        <v>32</v>
      </c>
      <c r="O667" s="1"/>
      <c r="P667" s="5" t="s">
        <v>2529</v>
      </c>
      <c r="Q667" s="5"/>
      <c r="R667" s="5"/>
      <c r="S667" s="5"/>
      <c r="T667" s="5"/>
      <c r="U667" s="5"/>
      <c r="V667" s="5"/>
      <c r="W667" s="5"/>
      <c r="X667" s="5"/>
      <c r="Y667" s="5"/>
      <c r="Z667" s="5"/>
      <c r="AA667" s="5"/>
      <c r="AB667" s="7" t="s">
        <v>2585</v>
      </c>
      <c r="AC667" s="5" t="s">
        <v>1894</v>
      </c>
      <c r="AD667" s="1" t="s">
        <v>31</v>
      </c>
      <c r="AE667" s="1" t="s">
        <v>1024</v>
      </c>
      <c r="AL667"/>
    </row>
    <row r="668" spans="1:38" ht="15" customHeight="1" x14ac:dyDescent="0.3">
      <c r="A668" s="1" t="s">
        <v>1786</v>
      </c>
      <c r="C668" s="1" t="s">
        <v>1785</v>
      </c>
      <c r="D668" s="1" t="s">
        <v>30</v>
      </c>
      <c r="F668" s="1">
        <v>1</v>
      </c>
      <c r="H66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8" s="1" t="str">
        <f>IF(ISBLANK(Table13[[#This Row],[Scale]]),
IF(Table13[[#This Row],[FIMS Scale]]="","",Table13[[#This Row],[FIMS Scale]]),
IF(Table13[[#This Row],[FIMS Scale]]="",1/Table13[[#This Row],[Scale]],Table13[[#This Row],[FIMS Scale]]/Table13[[#This Row],[Scale]]))</f>
        <v/>
      </c>
      <c r="K668" s="7">
        <f>IF(Table13[[#This Row],[Address Original]]&gt;0,Table13[[#This Row],[Address Original]]-40001,"")</f>
        <v>7656</v>
      </c>
      <c r="L668" s="1">
        <v>47657</v>
      </c>
      <c r="M668" s="1" t="s">
        <v>32</v>
      </c>
      <c r="O668" s="1"/>
      <c r="P668" s="5" t="s">
        <v>2530</v>
      </c>
      <c r="Q668" s="5"/>
      <c r="R668" s="5"/>
      <c r="S668" s="5"/>
      <c r="T668" s="5"/>
      <c r="U668" s="5"/>
      <c r="V668" s="5"/>
      <c r="W668" s="5"/>
      <c r="X668" s="5"/>
      <c r="Y668" s="5"/>
      <c r="Z668" s="5"/>
      <c r="AA668" s="5"/>
      <c r="AB668" s="7" t="s">
        <v>2585</v>
      </c>
      <c r="AC668" s="5" t="s">
        <v>1895</v>
      </c>
      <c r="AD668" s="1" t="s">
        <v>31</v>
      </c>
      <c r="AE668" s="1" t="s">
        <v>1024</v>
      </c>
      <c r="AL668"/>
    </row>
    <row r="669" spans="1:38" ht="15" customHeight="1" x14ac:dyDescent="0.3">
      <c r="A669" s="1" t="s">
        <v>1788</v>
      </c>
      <c r="C669" s="1" t="s">
        <v>1787</v>
      </c>
      <c r="D669" s="1" t="s">
        <v>30</v>
      </c>
      <c r="F669" s="1">
        <v>1</v>
      </c>
      <c r="H66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69" s="1" t="str">
        <f>IF(ISBLANK(Table13[[#This Row],[Scale]]),
IF(Table13[[#This Row],[FIMS Scale]]="","",Table13[[#This Row],[FIMS Scale]]),
IF(Table13[[#This Row],[FIMS Scale]]="",1/Table13[[#This Row],[Scale]],Table13[[#This Row],[FIMS Scale]]/Table13[[#This Row],[Scale]]))</f>
        <v/>
      </c>
      <c r="K669" s="7">
        <f>IF(Table13[[#This Row],[Address Original]]&gt;0,Table13[[#This Row],[Address Original]]-40001,"")</f>
        <v>7657</v>
      </c>
      <c r="L669" s="1">
        <v>47658</v>
      </c>
      <c r="M669" s="1" t="s">
        <v>32</v>
      </c>
      <c r="O669" s="1"/>
      <c r="P669" s="5" t="s">
        <v>2531</v>
      </c>
      <c r="Q669" s="5"/>
      <c r="R669" s="5"/>
      <c r="S669" s="5"/>
      <c r="T669" s="5"/>
      <c r="U669" s="5"/>
      <c r="V669" s="5"/>
      <c r="W669" s="5"/>
      <c r="X669" s="5"/>
      <c r="Y669" s="5"/>
      <c r="Z669" s="5"/>
      <c r="AA669" s="5"/>
      <c r="AB669" s="7" t="s">
        <v>2585</v>
      </c>
      <c r="AC669" s="5" t="s">
        <v>1896</v>
      </c>
      <c r="AD669" s="1" t="s">
        <v>31</v>
      </c>
      <c r="AE669" s="1" t="s">
        <v>1024</v>
      </c>
      <c r="AL669"/>
    </row>
    <row r="670" spans="1:38" ht="15" customHeight="1" x14ac:dyDescent="0.3">
      <c r="A670" s="1" t="s">
        <v>1790</v>
      </c>
      <c r="C670" s="1" t="s">
        <v>1789</v>
      </c>
      <c r="D670" s="1" t="s">
        <v>30</v>
      </c>
      <c r="F670" s="1">
        <v>1</v>
      </c>
      <c r="H670"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70" s="1" t="str">
        <f>IF(ISBLANK(Table13[[#This Row],[Scale]]),
IF(Table13[[#This Row],[FIMS Scale]]="","",Table13[[#This Row],[FIMS Scale]]),
IF(Table13[[#This Row],[FIMS Scale]]="",1/Table13[[#This Row],[Scale]],Table13[[#This Row],[FIMS Scale]]/Table13[[#This Row],[Scale]]))</f>
        <v/>
      </c>
      <c r="K670" s="7">
        <f>IF(Table13[[#This Row],[Address Original]]&gt;0,Table13[[#This Row],[Address Original]]-40001,"")</f>
        <v>7658</v>
      </c>
      <c r="L670" s="1">
        <v>47659</v>
      </c>
      <c r="M670" s="1" t="s">
        <v>32</v>
      </c>
      <c r="O670" s="1"/>
      <c r="P670" s="5" t="s">
        <v>2532</v>
      </c>
      <c r="Q670" s="5"/>
      <c r="R670" s="5"/>
      <c r="S670" s="5"/>
      <c r="T670" s="5"/>
      <c r="U670" s="5"/>
      <c r="V670" s="5"/>
      <c r="W670" s="5"/>
      <c r="X670" s="5"/>
      <c r="Y670" s="5"/>
      <c r="Z670" s="5"/>
      <c r="AA670" s="5"/>
      <c r="AB670" s="7" t="s">
        <v>2585</v>
      </c>
      <c r="AC670" s="5" t="s">
        <v>1897</v>
      </c>
      <c r="AD670" s="1" t="s">
        <v>31</v>
      </c>
      <c r="AE670" s="1" t="s">
        <v>1024</v>
      </c>
      <c r="AL670"/>
    </row>
    <row r="671" spans="1:38" ht="15" customHeight="1" x14ac:dyDescent="0.3">
      <c r="A671" s="1" t="s">
        <v>1792</v>
      </c>
      <c r="C671" s="1" t="s">
        <v>1791</v>
      </c>
      <c r="D671" s="1" t="s">
        <v>30</v>
      </c>
      <c r="F671" s="1">
        <v>1</v>
      </c>
      <c r="H67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71" s="1" t="str">
        <f>IF(ISBLANK(Table13[[#This Row],[Scale]]),
IF(Table13[[#This Row],[FIMS Scale]]="","",Table13[[#This Row],[FIMS Scale]]),
IF(Table13[[#This Row],[FIMS Scale]]="",1/Table13[[#This Row],[Scale]],Table13[[#This Row],[FIMS Scale]]/Table13[[#This Row],[Scale]]))</f>
        <v/>
      </c>
      <c r="K671" s="7">
        <f>IF(Table13[[#This Row],[Address Original]]&gt;0,Table13[[#This Row],[Address Original]]-40001,"")</f>
        <v>7659</v>
      </c>
      <c r="L671" s="1">
        <v>47660</v>
      </c>
      <c r="M671" s="1" t="s">
        <v>32</v>
      </c>
      <c r="O671" s="1"/>
      <c r="P671" s="5" t="s">
        <v>2533</v>
      </c>
      <c r="Q671" s="5"/>
      <c r="R671" s="5"/>
      <c r="S671" s="5"/>
      <c r="T671" s="5"/>
      <c r="U671" s="5"/>
      <c r="V671" s="5"/>
      <c r="W671" s="5"/>
      <c r="X671" s="5"/>
      <c r="Y671" s="5"/>
      <c r="Z671" s="5"/>
      <c r="AA671" s="5"/>
      <c r="AB671" s="7" t="s">
        <v>2585</v>
      </c>
      <c r="AC671" s="5" t="s">
        <v>1898</v>
      </c>
      <c r="AD671" s="1" t="s">
        <v>31</v>
      </c>
      <c r="AE671" s="1" t="s">
        <v>1024</v>
      </c>
      <c r="AL671"/>
    </row>
    <row r="672" spans="1:38" ht="15" customHeight="1" x14ac:dyDescent="0.3">
      <c r="A672" s="1" t="s">
        <v>1794</v>
      </c>
      <c r="C672" s="1" t="s">
        <v>1793</v>
      </c>
      <c r="D672" s="1" t="s">
        <v>30</v>
      </c>
      <c r="F672" s="1">
        <v>1</v>
      </c>
      <c r="H672"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72" s="1" t="str">
        <f>IF(ISBLANK(Table13[[#This Row],[Scale]]),
IF(Table13[[#This Row],[FIMS Scale]]="","",Table13[[#This Row],[FIMS Scale]]),
IF(Table13[[#This Row],[FIMS Scale]]="",1/Table13[[#This Row],[Scale]],Table13[[#This Row],[FIMS Scale]]/Table13[[#This Row],[Scale]]))</f>
        <v/>
      </c>
      <c r="K672" s="7">
        <f>IF(Table13[[#This Row],[Address Original]]&gt;0,Table13[[#This Row],[Address Original]]-40001,"")</f>
        <v>7660</v>
      </c>
      <c r="L672" s="1">
        <v>47661</v>
      </c>
      <c r="M672" s="1" t="s">
        <v>32</v>
      </c>
      <c r="O672" s="1"/>
      <c r="P672" s="5" t="s">
        <v>2534</v>
      </c>
      <c r="Q672" s="5"/>
      <c r="R672" s="5"/>
      <c r="S672" s="5"/>
      <c r="T672" s="5"/>
      <c r="U672" s="5"/>
      <c r="V672" s="5"/>
      <c r="W672" s="5"/>
      <c r="X672" s="5"/>
      <c r="Y672" s="5"/>
      <c r="Z672" s="5"/>
      <c r="AA672" s="5"/>
      <c r="AB672" s="7" t="s">
        <v>2585</v>
      </c>
      <c r="AC672" s="5" t="s">
        <v>1899</v>
      </c>
      <c r="AD672" s="1" t="s">
        <v>31</v>
      </c>
      <c r="AE672" s="1" t="s">
        <v>1024</v>
      </c>
      <c r="AL672"/>
    </row>
    <row r="673" spans="1:38" ht="15" customHeight="1" x14ac:dyDescent="0.3">
      <c r="A673" s="1" t="s">
        <v>1796</v>
      </c>
      <c r="C673" s="1" t="s">
        <v>1795</v>
      </c>
      <c r="D673" s="1" t="s">
        <v>30</v>
      </c>
      <c r="F673" s="1">
        <v>1</v>
      </c>
      <c r="H673"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73" s="1" t="str">
        <f>IF(ISBLANK(Table13[[#This Row],[Scale]]),
IF(Table13[[#This Row],[FIMS Scale]]="","",Table13[[#This Row],[FIMS Scale]]),
IF(Table13[[#This Row],[FIMS Scale]]="",1/Table13[[#This Row],[Scale]],Table13[[#This Row],[FIMS Scale]]/Table13[[#This Row],[Scale]]))</f>
        <v/>
      </c>
      <c r="K673" s="7">
        <f>IF(Table13[[#This Row],[Address Original]]&gt;0,Table13[[#This Row],[Address Original]]-40001,"")</f>
        <v>7661</v>
      </c>
      <c r="L673" s="1">
        <v>47662</v>
      </c>
      <c r="M673" s="1" t="s">
        <v>32</v>
      </c>
      <c r="O673" s="1"/>
      <c r="P673" s="5" t="s">
        <v>2535</v>
      </c>
      <c r="Q673" s="5"/>
      <c r="R673" s="5"/>
      <c r="S673" s="5"/>
      <c r="T673" s="5"/>
      <c r="U673" s="5"/>
      <c r="V673" s="5"/>
      <c r="W673" s="5"/>
      <c r="X673" s="5"/>
      <c r="Y673" s="5"/>
      <c r="Z673" s="5"/>
      <c r="AA673" s="5"/>
      <c r="AB673" s="7" t="s">
        <v>2585</v>
      </c>
      <c r="AC673" s="5" t="s">
        <v>1900</v>
      </c>
      <c r="AD673" s="1" t="s">
        <v>31</v>
      </c>
      <c r="AE673" s="1" t="s">
        <v>1024</v>
      </c>
      <c r="AL673"/>
    </row>
    <row r="674" spans="1:38" ht="15" customHeight="1" x14ac:dyDescent="0.3">
      <c r="A674" s="1" t="s">
        <v>1798</v>
      </c>
      <c r="C674" s="1" t="s">
        <v>1797</v>
      </c>
      <c r="D674" s="1" t="s">
        <v>30</v>
      </c>
      <c r="F674" s="1">
        <v>1</v>
      </c>
      <c r="G674" s="1">
        <v>10</v>
      </c>
      <c r="H67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74" s="1">
        <f>IF(ISBLANK(Table13[[#This Row],[Scale]]),
IF(Table13[[#This Row],[FIMS Scale]]="","",Table13[[#This Row],[FIMS Scale]]),
IF(Table13[[#This Row],[FIMS Scale]]="",1/Table13[[#This Row],[Scale]],Table13[[#This Row],[FIMS Scale]]/Table13[[#This Row],[Scale]]))</f>
        <v>0.1</v>
      </c>
      <c r="K674" s="7">
        <f>IF(Table13[[#This Row],[Address Original]]&gt;0,Table13[[#This Row],[Address Original]]-40001,"")</f>
        <v>7662</v>
      </c>
      <c r="L674" s="1">
        <v>47663</v>
      </c>
      <c r="M674" s="1" t="s">
        <v>32</v>
      </c>
      <c r="O674" s="1"/>
      <c r="P674" s="5" t="s">
        <v>2536</v>
      </c>
      <c r="Q674" s="5"/>
      <c r="R674" s="5"/>
      <c r="S674" s="5"/>
      <c r="T674" s="5"/>
      <c r="U674" s="5"/>
      <c r="V674" s="5"/>
      <c r="W674" s="5"/>
      <c r="X674" s="5"/>
      <c r="Y674" s="5"/>
      <c r="Z674" s="5"/>
      <c r="AA674" s="5"/>
      <c r="AB674" s="7" t="s">
        <v>2585</v>
      </c>
      <c r="AC674" s="5" t="s">
        <v>1901</v>
      </c>
      <c r="AD674" s="1" t="s">
        <v>31</v>
      </c>
      <c r="AE674" s="1" t="s">
        <v>1021</v>
      </c>
      <c r="AL674"/>
    </row>
    <row r="675" spans="1:38" ht="15" customHeight="1" x14ac:dyDescent="0.3">
      <c r="A675" s="1" t="s">
        <v>1800</v>
      </c>
      <c r="C675" s="1" t="s">
        <v>1799</v>
      </c>
      <c r="D675" s="1" t="s">
        <v>30</v>
      </c>
      <c r="F675" s="1">
        <v>1</v>
      </c>
      <c r="G675" s="1">
        <v>10</v>
      </c>
      <c r="H67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675" s="1">
        <f>IF(ISBLANK(Table13[[#This Row],[Scale]]),
IF(Table13[[#This Row],[FIMS Scale]]="","",Table13[[#This Row],[FIMS Scale]]),
IF(Table13[[#This Row],[FIMS Scale]]="",1/Table13[[#This Row],[Scale]],Table13[[#This Row],[FIMS Scale]]/Table13[[#This Row],[Scale]]))</f>
        <v>0.1</v>
      </c>
      <c r="K675" s="7">
        <f>IF(Table13[[#This Row],[Address Original]]&gt;0,Table13[[#This Row],[Address Original]]-40001,"")</f>
        <v>7663</v>
      </c>
      <c r="L675" s="1">
        <v>47664</v>
      </c>
      <c r="M675" s="1" t="s">
        <v>32</v>
      </c>
      <c r="O675" s="1"/>
      <c r="P675" s="5" t="s">
        <v>2537</v>
      </c>
      <c r="Q675" s="5"/>
      <c r="R675" s="5"/>
      <c r="S675" s="5"/>
      <c r="T675" s="5"/>
      <c r="U675" s="5"/>
      <c r="V675" s="5"/>
      <c r="W675" s="5"/>
      <c r="X675" s="5"/>
      <c r="Y675" s="5"/>
      <c r="Z675" s="5"/>
      <c r="AA675" s="5"/>
      <c r="AB675" s="7" t="s">
        <v>2585</v>
      </c>
      <c r="AC675" s="5" t="s">
        <v>1902</v>
      </c>
      <c r="AD675" s="1" t="s">
        <v>31</v>
      </c>
      <c r="AE675" s="1" t="s">
        <v>1021</v>
      </c>
      <c r="AL675"/>
    </row>
    <row r="676" spans="1:38" s="7" customFormat="1" ht="15" customHeight="1" x14ac:dyDescent="0.3">
      <c r="A676" s="1" t="s">
        <v>1802</v>
      </c>
      <c r="B676" s="1"/>
      <c r="C676" s="1" t="s">
        <v>1801</v>
      </c>
      <c r="D676" s="1" t="s">
        <v>30</v>
      </c>
      <c r="E676" s="1"/>
      <c r="F676" s="1">
        <v>1</v>
      </c>
      <c r="G676" s="1">
        <v>10</v>
      </c>
      <c r="H67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76" s="1"/>
      <c r="J676" s="1">
        <f>IF(ISBLANK(Table13[[#This Row],[Scale]]),
IF(Table13[[#This Row],[FIMS Scale]]="","",Table13[[#This Row],[FIMS Scale]]),
IF(Table13[[#This Row],[FIMS Scale]]="",1/Table13[[#This Row],[Scale]],Table13[[#This Row],[FIMS Scale]]/Table13[[#This Row],[Scale]]))</f>
        <v>0.1</v>
      </c>
      <c r="K676" s="7">
        <f>IF(Table13[[#This Row],[Address Original]]&gt;0,Table13[[#This Row],[Address Original]]-40001,"")</f>
        <v>7664</v>
      </c>
      <c r="L676" s="1">
        <v>47665</v>
      </c>
      <c r="M676" s="1" t="s">
        <v>32</v>
      </c>
      <c r="N676" s="1"/>
      <c r="O676" s="1"/>
      <c r="P676" s="5" t="s">
        <v>2538</v>
      </c>
      <c r="Q676" s="5"/>
      <c r="R676" s="5"/>
      <c r="S676" s="5"/>
      <c r="T676" s="5"/>
      <c r="U676" s="5"/>
      <c r="V676" s="5"/>
      <c r="W676" s="5"/>
      <c r="X676" s="5"/>
      <c r="Y676" s="5"/>
      <c r="Z676" s="5"/>
      <c r="AA676" s="5"/>
      <c r="AB676" s="7" t="s">
        <v>2585</v>
      </c>
      <c r="AC676" s="5" t="s">
        <v>1903</v>
      </c>
      <c r="AD676" s="1" t="s">
        <v>31</v>
      </c>
      <c r="AE676" s="1" t="s">
        <v>1021</v>
      </c>
      <c r="AF676" s="1"/>
      <c r="AG676" s="1"/>
      <c r="AH676" s="1"/>
      <c r="AI676" s="1"/>
      <c r="AJ676" s="1"/>
      <c r="AK676"/>
      <c r="AL676"/>
    </row>
    <row r="677" spans="1:38" customFormat="1" ht="16.95" customHeight="1" x14ac:dyDescent="0.3">
      <c r="A677" s="1" t="s">
        <v>1804</v>
      </c>
      <c r="B677" s="1"/>
      <c r="C677" s="1" t="s">
        <v>1803</v>
      </c>
      <c r="D677" s="1" t="s">
        <v>30</v>
      </c>
      <c r="E677" s="1"/>
      <c r="F677" s="1">
        <v>1</v>
      </c>
      <c r="G677" s="1">
        <v>10</v>
      </c>
      <c r="H677"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77" s="1"/>
      <c r="J677" s="1">
        <f>IF(ISBLANK(Table13[[#This Row],[Scale]]),
IF(Table13[[#This Row],[FIMS Scale]]="","",Table13[[#This Row],[FIMS Scale]]),
IF(Table13[[#This Row],[FIMS Scale]]="",1/Table13[[#This Row],[Scale]],Table13[[#This Row],[FIMS Scale]]/Table13[[#This Row],[Scale]]))</f>
        <v>0.1</v>
      </c>
      <c r="K677" s="7">
        <f>IF(Table13[[#This Row],[Address Original]]&gt;0,Table13[[#This Row],[Address Original]]-40001,"")</f>
        <v>7665</v>
      </c>
      <c r="L677" s="1">
        <v>47666</v>
      </c>
      <c r="M677" s="1" t="s">
        <v>32</v>
      </c>
      <c r="N677" s="1"/>
      <c r="O677" s="1"/>
      <c r="P677" s="5" t="s">
        <v>2539</v>
      </c>
      <c r="Q677" s="5"/>
      <c r="R677" s="5"/>
      <c r="S677" s="5"/>
      <c r="T677" s="5"/>
      <c r="U677" s="5"/>
      <c r="V677" s="5"/>
      <c r="W677" s="5"/>
      <c r="X677" s="5"/>
      <c r="Y677" s="5"/>
      <c r="Z677" s="5"/>
      <c r="AA677" s="5"/>
      <c r="AB677" s="7" t="s">
        <v>2585</v>
      </c>
      <c r="AC677" s="5" t="s">
        <v>1904</v>
      </c>
      <c r="AD677" s="1" t="s">
        <v>31</v>
      </c>
      <c r="AE677" s="1" t="s">
        <v>1021</v>
      </c>
      <c r="AF677" s="1"/>
      <c r="AG677" s="1"/>
      <c r="AH677" s="1"/>
      <c r="AI677" s="1"/>
      <c r="AJ677" s="1"/>
    </row>
    <row r="678" spans="1:38" s="7" customFormat="1" ht="16.2" customHeight="1" x14ac:dyDescent="0.3">
      <c r="A678" s="1" t="s">
        <v>1806</v>
      </c>
      <c r="B678" s="1"/>
      <c r="C678" s="1" t="s">
        <v>1805</v>
      </c>
      <c r="D678" s="1" t="s">
        <v>30</v>
      </c>
      <c r="E678" s="1"/>
      <c r="F678" s="1">
        <v>1</v>
      </c>
      <c r="G678" s="1">
        <v>10</v>
      </c>
      <c r="H678"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78" s="1"/>
      <c r="J678" s="1">
        <f>IF(ISBLANK(Table13[[#This Row],[Scale]]),
IF(Table13[[#This Row],[FIMS Scale]]="","",Table13[[#This Row],[FIMS Scale]]),
IF(Table13[[#This Row],[FIMS Scale]]="",1/Table13[[#This Row],[Scale]],Table13[[#This Row],[FIMS Scale]]/Table13[[#This Row],[Scale]]))</f>
        <v>0.1</v>
      </c>
      <c r="K678" s="7">
        <f>IF(Table13[[#This Row],[Address Original]]&gt;0,Table13[[#This Row],[Address Original]]-40001,"")</f>
        <v>7666</v>
      </c>
      <c r="L678" s="1">
        <v>47667</v>
      </c>
      <c r="M678" s="1" t="s">
        <v>32</v>
      </c>
      <c r="N678" s="1"/>
      <c r="O678" s="1"/>
      <c r="P678" s="5" t="s">
        <v>2540</v>
      </c>
      <c r="Q678" s="5"/>
      <c r="R678" s="5"/>
      <c r="S678" s="5"/>
      <c r="T678" s="5"/>
      <c r="U678" s="5"/>
      <c r="V678" s="5"/>
      <c r="W678" s="5"/>
      <c r="X678" s="5"/>
      <c r="Y678" s="5"/>
      <c r="Z678" s="5"/>
      <c r="AA678" s="5"/>
      <c r="AB678" s="7" t="s">
        <v>2585</v>
      </c>
      <c r="AC678" s="5" t="s">
        <v>1905</v>
      </c>
      <c r="AD678" s="1" t="s">
        <v>31</v>
      </c>
      <c r="AE678" s="1" t="s">
        <v>1021</v>
      </c>
      <c r="AF678" s="1"/>
      <c r="AG678" s="1"/>
      <c r="AH678" s="1"/>
      <c r="AI678" s="1"/>
      <c r="AJ678" s="1"/>
      <c r="AK678"/>
      <c r="AL678"/>
    </row>
    <row r="679" spans="1:38" customFormat="1" ht="15" customHeight="1" x14ac:dyDescent="0.3">
      <c r="A679" s="1" t="s">
        <v>1808</v>
      </c>
      <c r="B679" s="1"/>
      <c r="C679" s="1" t="s">
        <v>1807</v>
      </c>
      <c r="D679" s="1" t="s">
        <v>30</v>
      </c>
      <c r="E679" s="1"/>
      <c r="F679" s="1">
        <v>1</v>
      </c>
      <c r="G679" s="1">
        <v>10</v>
      </c>
      <c r="H679"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79" s="1"/>
      <c r="J679" s="1">
        <f>IF(ISBLANK(Table13[[#This Row],[Scale]]),
IF(Table13[[#This Row],[FIMS Scale]]="","",Table13[[#This Row],[FIMS Scale]]),
IF(Table13[[#This Row],[FIMS Scale]]="",1/Table13[[#This Row],[Scale]],Table13[[#This Row],[FIMS Scale]]/Table13[[#This Row],[Scale]]))</f>
        <v>0.1</v>
      </c>
      <c r="K679" s="7">
        <f>IF(Table13[[#This Row],[Address Original]]&gt;0,Table13[[#This Row],[Address Original]]-40001,"")</f>
        <v>7667</v>
      </c>
      <c r="L679" s="1">
        <v>47668</v>
      </c>
      <c r="M679" s="1" t="s">
        <v>32</v>
      </c>
      <c r="N679" s="1"/>
      <c r="O679" s="1"/>
      <c r="P679" s="5" t="s">
        <v>2541</v>
      </c>
      <c r="Q679" s="5"/>
      <c r="R679" s="5"/>
      <c r="S679" s="5"/>
      <c r="T679" s="5"/>
      <c r="U679" s="5"/>
      <c r="V679" s="5"/>
      <c r="W679" s="5"/>
      <c r="X679" s="5"/>
      <c r="Y679" s="5"/>
      <c r="Z679" s="5"/>
      <c r="AA679" s="5"/>
      <c r="AB679" s="7" t="s">
        <v>2585</v>
      </c>
      <c r="AC679" s="5" t="s">
        <v>1906</v>
      </c>
      <c r="AD679" s="1" t="s">
        <v>31</v>
      </c>
      <c r="AE679" s="1" t="s">
        <v>1021</v>
      </c>
      <c r="AF679" s="1"/>
      <c r="AG679" s="1"/>
      <c r="AH679" s="1"/>
      <c r="AI679" s="1"/>
      <c r="AJ679" s="1"/>
    </row>
    <row r="680" spans="1:38" s="19" customFormat="1" ht="25.95" customHeight="1" thickBot="1" x14ac:dyDescent="0.4">
      <c r="A680" s="17" t="s">
        <v>1948</v>
      </c>
      <c r="B680" s="17"/>
      <c r="C680" s="17"/>
      <c r="D680" s="17"/>
      <c r="E680" s="17"/>
      <c r="F680" s="17"/>
      <c r="G680" s="17"/>
      <c r="H680"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680" s="18"/>
      <c r="J680" s="17" t="str">
        <f>IF(ISBLANK(Table13[[#This Row],[Scale]]),
IF(Table13[[#This Row],[FIMS Scale]]="","",Table13[[#This Row],[FIMS Scale]]),
IF(Table13[[#This Row],[FIMS Scale]]="",1/Table13[[#This Row],[Scale]],Table13[[#This Row],[FIMS Scale]]/Table13[[#This Row],[Scale]]))</f>
        <v/>
      </c>
      <c r="K680" s="17" t="str">
        <f>IF(Table13[[#This Row],[Address Original]]&gt;0,Table13[[#This Row],[Address Original]]-40001,"")</f>
        <v/>
      </c>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c r="AL680" s="21"/>
    </row>
    <row r="681" spans="1:38" s="19" customFormat="1" ht="16.95" customHeight="1" thickTop="1" x14ac:dyDescent="0.3">
      <c r="A681" s="1" t="s">
        <v>1810</v>
      </c>
      <c r="B681" s="1"/>
      <c r="C681" s="1" t="s">
        <v>1809</v>
      </c>
      <c r="D681" s="1" t="s">
        <v>30</v>
      </c>
      <c r="E681" s="1"/>
      <c r="F681" s="1">
        <v>1</v>
      </c>
      <c r="G681" s="1"/>
      <c r="H681"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I681" s="1"/>
      <c r="J681" s="1" t="str">
        <f>IF(ISBLANK(Table13[[#This Row],[Scale]]),
IF(Table13[[#This Row],[FIMS Scale]]="","",Table13[[#This Row],[FIMS Scale]]),
IF(Table13[[#This Row],[FIMS Scale]]="",1/Table13[[#This Row],[Scale]],Table13[[#This Row],[FIMS Scale]]/Table13[[#This Row],[Scale]]))</f>
        <v/>
      </c>
      <c r="K681" s="7">
        <f>IF(Table13[[#This Row],[Address Original]]&gt;0,Table13[[#This Row],[Address Original]]-40001,"")</f>
        <v>7680</v>
      </c>
      <c r="L681" s="1">
        <v>47681</v>
      </c>
      <c r="M681" s="1" t="s">
        <v>32</v>
      </c>
      <c r="N681" s="1"/>
      <c r="O681" s="1"/>
      <c r="P681" s="5" t="s">
        <v>1949</v>
      </c>
      <c r="Q681" s="5"/>
      <c r="R681" s="5"/>
      <c r="S681" s="5"/>
      <c r="T681" s="5"/>
      <c r="U681" s="5"/>
      <c r="V681" s="5"/>
      <c r="W681" s="5"/>
      <c r="X681" s="5"/>
      <c r="Y681" s="5"/>
      <c r="Z681" s="5"/>
      <c r="AA681" s="5"/>
      <c r="AB681" s="7" t="s">
        <v>2585</v>
      </c>
      <c r="AC681" s="5" t="s">
        <v>1820</v>
      </c>
      <c r="AD681" s="1" t="s">
        <v>31</v>
      </c>
      <c r="AE681" s="1" t="s">
        <v>1024</v>
      </c>
      <c r="AF681" s="1"/>
      <c r="AG681" s="1"/>
      <c r="AH681" s="1"/>
      <c r="AI681" s="1"/>
      <c r="AJ681" s="1"/>
      <c r="AL681" s="21"/>
    </row>
    <row r="682" spans="1:38" s="19" customFormat="1" ht="25.95" customHeight="1" thickBot="1" x14ac:dyDescent="0.4">
      <c r="A682" s="17" t="s">
        <v>1950</v>
      </c>
      <c r="B682" s="17"/>
      <c r="C682" s="17"/>
      <c r="D682" s="17"/>
      <c r="E682" s="17"/>
      <c r="F682" s="17"/>
      <c r="G682" s="17"/>
      <c r="H682" s="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682" s="18"/>
      <c r="J682" s="17" t="str">
        <f>IF(ISBLANK(Table13[[#This Row],[Scale]]),
IF(Table13[[#This Row],[FIMS Scale]]="","",Table13[[#This Row],[FIMS Scale]]),
IF(Table13[[#This Row],[FIMS Scale]]="",1/Table13[[#This Row],[Scale]],Table13[[#This Row],[FIMS Scale]]/Table13[[#This Row],[Scale]]))</f>
        <v/>
      </c>
      <c r="K682" s="17" t="str">
        <f>IF(Table13[[#This Row],[Address Original]]&gt;0,Table13[[#This Row],[Address Original]]-40001,"")</f>
        <v/>
      </c>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c r="AL682" s="21"/>
    </row>
    <row r="683" spans="1:38" s="19" customFormat="1" ht="15" customHeight="1" thickTop="1" x14ac:dyDescent="0.3">
      <c r="A683" s="19" t="s">
        <v>1812</v>
      </c>
      <c r="C683" s="19" t="s">
        <v>1811</v>
      </c>
      <c r="D683" s="19" t="s">
        <v>30</v>
      </c>
      <c r="F683" s="19">
        <v>1</v>
      </c>
      <c r="H683" s="19" t="str">
        <f>IF(OR(Table13[[#This Row],[Unit]]="W",Table13[[#This Row],[Unit]]="VAR",Table13[[#This Row],[Unit]]="VA",Table13[[#This Row],[Unit]]="Wh"),1000,
IF(OR(Table13[[#This Row],[Unit]]="MW",Table13[[#This Row],[Unit]]="MVAR",Table13[[#This Row],[Unit]]="MVA",Table13[[#This Row],[Unit]]="MWh",Table13[[#This Row],[Unit]]="kV"),0.001,
IF(OR(Table13[[#This Row],[Unit]]="mA",Table13[[#This Row],[Unit]]="mV"),1000,"")))</f>
        <v/>
      </c>
      <c r="J683" s="19" t="str">
        <f>IF(ISBLANK(Table13[[#This Row],[Scale]]),
IF(Table13[[#This Row],[FIMS Scale]]="","",Table13[[#This Row],[FIMS Scale]]),
IF(Table13[[#This Row],[FIMS Scale]]="",1/Table13[[#This Row],[Scale]],Table13[[#This Row],[FIMS Scale]]/Table13[[#This Row],[Scale]]))</f>
        <v/>
      </c>
      <c r="K683" s="20">
        <f>IF(Table13[[#This Row],[Address Original]]&gt;0,Table13[[#This Row],[Address Original]]-40001,"")</f>
        <v>7690</v>
      </c>
      <c r="L683" s="19">
        <v>47691</v>
      </c>
      <c r="M683" s="19" t="s">
        <v>32</v>
      </c>
      <c r="P683" s="5" t="s">
        <v>2542</v>
      </c>
      <c r="Q683" s="5"/>
      <c r="R683" s="5"/>
      <c r="S683" s="5"/>
      <c r="T683" s="5"/>
      <c r="U683" s="5"/>
      <c r="V683" s="5"/>
      <c r="W683" s="5"/>
      <c r="X683" s="5"/>
      <c r="Y683" s="5"/>
      <c r="Z683" s="5"/>
      <c r="AA683" s="5"/>
      <c r="AB683" s="7" t="s">
        <v>2585</v>
      </c>
      <c r="AC683" s="5" t="s">
        <v>1821</v>
      </c>
      <c r="AD683" s="19" t="s">
        <v>31</v>
      </c>
      <c r="AE683" s="19" t="s">
        <v>1024</v>
      </c>
    </row>
    <row r="684" spans="1:38" ht="16.95" customHeight="1" x14ac:dyDescent="0.3">
      <c r="A684" s="19" t="s">
        <v>1814</v>
      </c>
      <c r="B684" s="19"/>
      <c r="C684" s="19" t="s">
        <v>1813</v>
      </c>
      <c r="D684" s="19" t="s">
        <v>30</v>
      </c>
      <c r="E684" s="19"/>
      <c r="F684" s="19">
        <v>1</v>
      </c>
      <c r="G684" s="19"/>
      <c r="H684" s="19" t="str">
        <f>IF(OR(Table13[[#This Row],[Unit]]="W",Table13[[#This Row],[Unit]]="VAR",Table13[[#This Row],[Unit]]="VA",Table13[[#This Row],[Unit]]="Wh"),1000,
IF(OR(Table13[[#This Row],[Unit]]="MW",Table13[[#This Row],[Unit]]="MVAR",Table13[[#This Row],[Unit]]="MVA",Table13[[#This Row],[Unit]]="MWh",Table13[[#This Row],[Unit]]="kV"),0.001,
IF(OR(Table13[[#This Row],[Unit]]="mA",Table13[[#This Row],[Unit]]="mV"),1000,"")))</f>
        <v/>
      </c>
      <c r="I684" s="19"/>
      <c r="J684" s="19" t="str">
        <f>IF(ISBLANK(Table13[[#This Row],[Scale]]),
IF(Table13[[#This Row],[FIMS Scale]]="","",Table13[[#This Row],[FIMS Scale]]),
IF(Table13[[#This Row],[FIMS Scale]]="",1/Table13[[#This Row],[Scale]],Table13[[#This Row],[FIMS Scale]]/Table13[[#This Row],[Scale]]))</f>
        <v/>
      </c>
      <c r="K684" s="20">
        <f>IF(Table13[[#This Row],[Address Original]]&gt;0,Table13[[#This Row],[Address Original]]-40001,"")</f>
        <v>7691</v>
      </c>
      <c r="L684" s="19">
        <v>47692</v>
      </c>
      <c r="M684" s="19" t="s">
        <v>32</v>
      </c>
      <c r="N684" s="19"/>
      <c r="O684" s="19"/>
      <c r="P684" s="5" t="s">
        <v>2543</v>
      </c>
      <c r="Q684" s="5"/>
      <c r="R684" s="5"/>
      <c r="S684" s="5"/>
      <c r="T684" s="5"/>
      <c r="U684" s="5"/>
      <c r="V684" s="5"/>
      <c r="W684" s="5"/>
      <c r="X684" s="5"/>
      <c r="Y684" s="5"/>
      <c r="Z684" s="5"/>
      <c r="AA684" s="5"/>
      <c r="AB684" s="7" t="s">
        <v>2585</v>
      </c>
      <c r="AC684" s="5" t="s">
        <v>1822</v>
      </c>
      <c r="AD684" s="19" t="s">
        <v>31</v>
      </c>
      <c r="AE684" s="19" t="s">
        <v>1024</v>
      </c>
      <c r="AF684" s="19"/>
      <c r="AG684" s="19"/>
      <c r="AH684" s="19"/>
      <c r="AI684" s="19"/>
      <c r="AJ684" s="19"/>
    </row>
    <row r="685" spans="1:38" ht="15.6" customHeight="1" x14ac:dyDescent="0.3">
      <c r="A685" s="19" t="s">
        <v>1816</v>
      </c>
      <c r="B685" s="19"/>
      <c r="C685" s="19" t="s">
        <v>1815</v>
      </c>
      <c r="D685" s="19" t="s">
        <v>30</v>
      </c>
      <c r="E685" s="19"/>
      <c r="F685" s="19">
        <v>1</v>
      </c>
      <c r="G685" s="19"/>
      <c r="H685" s="19" t="str">
        <f>IF(OR(Table13[[#This Row],[Unit]]="W",Table13[[#This Row],[Unit]]="VAR",Table13[[#This Row],[Unit]]="VA",Table13[[#This Row],[Unit]]="Wh"),1000,
IF(OR(Table13[[#This Row],[Unit]]="MW",Table13[[#This Row],[Unit]]="MVAR",Table13[[#This Row],[Unit]]="MVA",Table13[[#This Row],[Unit]]="MWh",Table13[[#This Row],[Unit]]="kV"),0.001,
IF(OR(Table13[[#This Row],[Unit]]="mA",Table13[[#This Row],[Unit]]="mV"),1000,"")))</f>
        <v/>
      </c>
      <c r="I685" s="19"/>
      <c r="J685" s="19" t="str">
        <f>IF(ISBLANK(Table13[[#This Row],[Scale]]),
IF(Table13[[#This Row],[FIMS Scale]]="","",Table13[[#This Row],[FIMS Scale]]),
IF(Table13[[#This Row],[FIMS Scale]]="",1/Table13[[#This Row],[Scale]],Table13[[#This Row],[FIMS Scale]]/Table13[[#This Row],[Scale]]))</f>
        <v/>
      </c>
      <c r="K685" s="20">
        <f>IF(Table13[[#This Row],[Address Original]]&gt;0,Table13[[#This Row],[Address Original]]-40001,"")</f>
        <v>7692</v>
      </c>
      <c r="L685" s="19">
        <v>47693</v>
      </c>
      <c r="M685" s="19" t="s">
        <v>32</v>
      </c>
      <c r="N685" s="19"/>
      <c r="O685" s="19"/>
      <c r="P685" s="5" t="s">
        <v>2544</v>
      </c>
      <c r="Q685" s="5"/>
      <c r="R685" s="5"/>
      <c r="S685" s="5"/>
      <c r="T685" s="5"/>
      <c r="U685" s="5"/>
      <c r="V685" s="5"/>
      <c r="W685" s="5"/>
      <c r="X685" s="5"/>
      <c r="Y685" s="5"/>
      <c r="Z685" s="5"/>
      <c r="AA685" s="5"/>
      <c r="AB685" s="7" t="s">
        <v>2585</v>
      </c>
      <c r="AC685" s="5" t="s">
        <v>1823</v>
      </c>
      <c r="AD685" s="19" t="s">
        <v>31</v>
      </c>
      <c r="AE685" s="19" t="s">
        <v>1024</v>
      </c>
      <c r="AF685" s="19"/>
      <c r="AG685" s="19"/>
      <c r="AH685" s="19"/>
      <c r="AI685" s="19"/>
      <c r="AJ685" s="19"/>
    </row>
    <row r="686" spans="1:38" ht="16.95" customHeight="1" x14ac:dyDescent="0.3">
      <c r="A686" s="19" t="s">
        <v>1818</v>
      </c>
      <c r="B686" s="19"/>
      <c r="C686" s="19" t="s">
        <v>1817</v>
      </c>
      <c r="D686" s="19" t="s">
        <v>30</v>
      </c>
      <c r="E686" s="19"/>
      <c r="F686" s="19">
        <v>1</v>
      </c>
      <c r="G686" s="19"/>
      <c r="H686" s="19" t="str">
        <f>IF(OR(Table13[[#This Row],[Unit]]="W",Table13[[#This Row],[Unit]]="VAR",Table13[[#This Row],[Unit]]="VA",Table13[[#This Row],[Unit]]="Wh"),1000,
IF(OR(Table13[[#This Row],[Unit]]="MW",Table13[[#This Row],[Unit]]="MVAR",Table13[[#This Row],[Unit]]="MVA",Table13[[#This Row],[Unit]]="MWh",Table13[[#This Row],[Unit]]="kV"),0.001,
IF(OR(Table13[[#This Row],[Unit]]="mA",Table13[[#This Row],[Unit]]="mV"),1000,"")))</f>
        <v/>
      </c>
      <c r="I686" s="19"/>
      <c r="J686" s="19" t="str">
        <f>IF(ISBLANK(Table13[[#This Row],[Scale]]),
IF(Table13[[#This Row],[FIMS Scale]]="","",Table13[[#This Row],[FIMS Scale]]),
IF(Table13[[#This Row],[FIMS Scale]]="",1/Table13[[#This Row],[Scale]],Table13[[#This Row],[FIMS Scale]]/Table13[[#This Row],[Scale]]))</f>
        <v/>
      </c>
      <c r="K686" s="20">
        <f>IF(Table13[[#This Row],[Address Original]]&gt;0,Table13[[#This Row],[Address Original]]-40001,"")</f>
        <v>7693</v>
      </c>
      <c r="L686" s="19">
        <v>47694</v>
      </c>
      <c r="M686" s="19" t="s">
        <v>32</v>
      </c>
      <c r="N686" s="19"/>
      <c r="O686" s="19"/>
      <c r="P686" s="5" t="s">
        <v>2545</v>
      </c>
      <c r="Q686" s="5"/>
      <c r="R686" s="5"/>
      <c r="S686" s="5"/>
      <c r="T686" s="5"/>
      <c r="U686" s="5"/>
      <c r="V686" s="5"/>
      <c r="W686" s="5"/>
      <c r="X686" s="5"/>
      <c r="Y686" s="5"/>
      <c r="Z686" s="5"/>
      <c r="AA686" s="5"/>
      <c r="AB686" s="7" t="s">
        <v>2585</v>
      </c>
      <c r="AC686" s="5" t="s">
        <v>1824</v>
      </c>
      <c r="AD686" s="19" t="s">
        <v>31</v>
      </c>
      <c r="AE686" s="19" t="s">
        <v>1024</v>
      </c>
      <c r="AF686" s="19"/>
      <c r="AG686" s="19"/>
      <c r="AH686" s="19"/>
      <c r="AI686" s="19"/>
      <c r="AJ686" s="19"/>
    </row>
  </sheetData>
  <mergeCells count="1">
    <mergeCell ref="B12:F12"/>
  </mergeCells>
  <phoneticPr fontId="11" type="noConversion"/>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HEMSW01L1</vt:lpstr>
      <vt:lpstr>04_26_2022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Olivo</dc:creator>
  <cp:keywords/>
  <dc:description/>
  <cp:lastModifiedBy>Jimmy Nguyen</cp:lastModifiedBy>
  <cp:revision/>
  <dcterms:created xsi:type="dcterms:W3CDTF">2019-10-06T17:35:21Z</dcterms:created>
  <dcterms:modified xsi:type="dcterms:W3CDTF">2022-05-24T19:07:22Z</dcterms:modified>
  <cp:category/>
  <cp:contentStatus/>
</cp:coreProperties>
</file>