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66925"/>
  <mc:AlternateContent xmlns:mc="http://schemas.openxmlformats.org/markup-compatibility/2006">
    <mc:Choice Requires="x15">
      <x15ac:absPath xmlns:x15ac="http://schemas.microsoft.com/office/spreadsheetml/2010/11/ac" url="C:\Users\JasenLiu\Desktop\10.2\tx10sungrow\modbus_client\"/>
    </mc:Choice>
  </mc:AlternateContent>
  <xr:revisionPtr revIDLastSave="0" documentId="13_ncr:1_{F3BD9F68-99CA-441D-A1C8-AAA02355AA80}" xr6:coauthVersionLast="47" xr6:coauthVersionMax="47" xr10:uidLastSave="{00000000-0000-0000-0000-000000000000}"/>
  <bookViews>
    <workbookView xWindow="-120" yWindow="-120" windowWidth="29040" windowHeight="15840" xr2:uid="{64D63EFD-29E9-496B-A111-F307F7100125}"/>
  </bookViews>
  <sheets>
    <sheet name="9-2-202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1" i="2" l="1"/>
  <c r="AF11" i="2"/>
  <c r="K12" i="2"/>
  <c r="AF12" i="2"/>
  <c r="K13" i="2"/>
  <c r="AF13" i="2"/>
  <c r="K14" i="2"/>
  <c r="AF14" i="2"/>
  <c r="K15" i="2"/>
  <c r="AF15" i="2"/>
  <c r="K16" i="2"/>
  <c r="AF16" i="2"/>
  <c r="K17" i="2"/>
  <c r="AF17" i="2"/>
  <c r="K18" i="2"/>
  <c r="AF18" i="2"/>
  <c r="K19" i="2"/>
  <c r="AF19" i="2"/>
  <c r="K20" i="2"/>
  <c r="AF20" i="2"/>
  <c r="K21" i="2"/>
  <c r="AF21" i="2"/>
  <c r="K22" i="2"/>
  <c r="AF22" i="2"/>
  <c r="K23" i="2"/>
  <c r="AF23" i="2"/>
  <c r="K24" i="2"/>
  <c r="AF24" i="2"/>
  <c r="K25" i="2"/>
  <c r="AF25" i="2"/>
  <c r="K26" i="2"/>
  <c r="AF26" i="2"/>
  <c r="K27" i="2"/>
  <c r="AF27" i="2"/>
  <c r="K28" i="2"/>
  <c r="AF28" i="2"/>
  <c r="K29" i="2"/>
  <c r="AF29" i="2"/>
  <c r="K30" i="2"/>
  <c r="AF30" i="2"/>
  <c r="K31" i="2"/>
  <c r="AF31" i="2"/>
  <c r="K32" i="2"/>
  <c r="AF32" i="2"/>
  <c r="K33" i="2"/>
  <c r="AF33" i="2"/>
  <c r="K34" i="2"/>
  <c r="AF34" i="2"/>
  <c r="K35" i="2"/>
  <c r="AF35" i="2"/>
  <c r="K36" i="2"/>
  <c r="AF36" i="2"/>
  <c r="K37" i="2"/>
  <c r="AF37" i="2"/>
  <c r="K38" i="2"/>
  <c r="AF38" i="2"/>
  <c r="K39" i="2"/>
  <c r="AF39" i="2"/>
  <c r="K40" i="2"/>
  <c r="AF40" i="2"/>
  <c r="K41" i="2"/>
  <c r="AF41" i="2"/>
  <c r="K42" i="2"/>
  <c r="AF42" i="2"/>
  <c r="K43" i="2"/>
  <c r="AF43" i="2"/>
  <c r="K44" i="2"/>
  <c r="AF44" i="2"/>
  <c r="K45" i="2"/>
  <c r="AF45" i="2"/>
  <c r="K46" i="2"/>
  <c r="AF46" i="2"/>
  <c r="K47" i="2"/>
  <c r="AF47" i="2"/>
  <c r="K48" i="2"/>
  <c r="AF48" i="2"/>
  <c r="K49" i="2"/>
  <c r="AF49" i="2"/>
  <c r="K50" i="2"/>
  <c r="AF50" i="2"/>
  <c r="K51" i="2"/>
  <c r="AF51" i="2"/>
  <c r="K52" i="2"/>
  <c r="AF52" i="2"/>
  <c r="K53" i="2"/>
  <c r="AF53" i="2"/>
  <c r="K54" i="2"/>
  <c r="AF54" i="2"/>
  <c r="K55" i="2"/>
  <c r="AF55" i="2"/>
  <c r="K56" i="2"/>
  <c r="AF56" i="2"/>
  <c r="K57" i="2"/>
  <c r="AF57" i="2"/>
  <c r="K58" i="2"/>
  <c r="AF58" i="2"/>
  <c r="K59" i="2"/>
  <c r="AF59" i="2"/>
  <c r="K60" i="2"/>
  <c r="AF60" i="2"/>
  <c r="K61" i="2"/>
  <c r="AF61" i="2"/>
  <c r="K62" i="2"/>
  <c r="AF62" i="2"/>
  <c r="K63" i="2"/>
  <c r="AF63" i="2"/>
  <c r="K64" i="2"/>
  <c r="AF64" i="2"/>
  <c r="K65" i="2"/>
  <c r="AF65" i="2"/>
  <c r="K66" i="2"/>
  <c r="AF66" i="2"/>
  <c r="K67" i="2"/>
  <c r="AF67" i="2"/>
  <c r="K68" i="2"/>
  <c r="AF68" i="2"/>
  <c r="K69" i="2"/>
  <c r="AF69" i="2"/>
  <c r="K70" i="2"/>
  <c r="AF70" i="2"/>
  <c r="K71" i="2"/>
  <c r="AF71" i="2"/>
  <c r="K72" i="2"/>
  <c r="AF72" i="2"/>
  <c r="K73" i="2"/>
  <c r="AF73" i="2"/>
  <c r="K74" i="2"/>
  <c r="AF74" i="2"/>
  <c r="K75" i="2"/>
  <c r="AF75" i="2"/>
  <c r="K76" i="2"/>
  <c r="AF76" i="2"/>
  <c r="K77" i="2"/>
  <c r="AF77" i="2"/>
  <c r="K78" i="2"/>
  <c r="AF78" i="2"/>
  <c r="K79" i="2"/>
  <c r="AF79" i="2"/>
  <c r="K80" i="2"/>
  <c r="AF80" i="2"/>
  <c r="K81" i="2"/>
  <c r="AF81" i="2"/>
  <c r="K82" i="2"/>
  <c r="AF82" i="2"/>
  <c r="K83" i="2"/>
  <c r="AF83" i="2"/>
  <c r="K84" i="2"/>
  <c r="AF84" i="2"/>
  <c r="K85" i="2"/>
  <c r="AF85" i="2"/>
  <c r="K86" i="2"/>
  <c r="AF86" i="2"/>
  <c r="K87" i="2"/>
  <c r="AF87" i="2"/>
  <c r="K88" i="2"/>
  <c r="AF88" i="2"/>
  <c r="K89" i="2"/>
  <c r="AF89" i="2"/>
  <c r="K90" i="2"/>
  <c r="AF90" i="2"/>
  <c r="K91" i="2"/>
  <c r="AF91" i="2"/>
  <c r="K92" i="2"/>
  <c r="AF92" i="2"/>
  <c r="K93" i="2"/>
  <c r="AF93" i="2"/>
  <c r="K94" i="2"/>
  <c r="AF94" i="2"/>
  <c r="K95" i="2"/>
  <c r="AF95" i="2"/>
  <c r="K96" i="2"/>
  <c r="AF96" i="2"/>
  <c r="K97" i="2"/>
  <c r="AF97" i="2"/>
  <c r="K98" i="2"/>
  <c r="AF98" i="2"/>
  <c r="K99" i="2"/>
  <c r="AF99" i="2"/>
  <c r="K100" i="2"/>
  <c r="AF100" i="2"/>
  <c r="K101" i="2"/>
  <c r="AF101" i="2"/>
  <c r="K102" i="2"/>
  <c r="AF102" i="2"/>
  <c r="K103" i="2"/>
  <c r="AF103" i="2"/>
  <c r="K104" i="2"/>
  <c r="AF104" i="2"/>
  <c r="K105" i="2"/>
  <c r="AF105" i="2"/>
  <c r="K106" i="2"/>
  <c r="AF106" i="2"/>
  <c r="K107" i="2"/>
  <c r="AF107" i="2"/>
  <c r="K108" i="2"/>
  <c r="AF108" i="2"/>
  <c r="K109" i="2"/>
  <c r="AF109" i="2"/>
  <c r="K110" i="2"/>
  <c r="AF110" i="2"/>
  <c r="K111" i="2"/>
  <c r="AF111" i="2"/>
  <c r="K112" i="2"/>
  <c r="AF112" i="2"/>
  <c r="K113" i="2"/>
  <c r="AF113" i="2"/>
  <c r="K114" i="2"/>
  <c r="AF114" i="2"/>
  <c r="K115" i="2"/>
  <c r="AF115" i="2"/>
  <c r="K116" i="2"/>
  <c r="AF116" i="2"/>
  <c r="AF10" i="2" l="1"/>
  <c r="K10" i="2"/>
  <c r="AF9" i="2"/>
  <c r="K9" i="2"/>
  <c r="AF8" i="2"/>
  <c r="K8" i="2"/>
  <c r="AF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 Olivo</author>
    <author>Microsoft Office User</author>
  </authors>
  <commentList>
    <comment ref="A6" authorId="0" shapeId="0" xr:uid="{3DAAD0B2-DD1E-459D-94D6-9DF7075CEE6D}">
      <text>
        <r>
          <rPr>
            <b/>
            <sz val="9"/>
            <color rgb="FF000000"/>
            <rFont val="Tahoma"/>
            <family val="2"/>
          </rPr>
          <t>Tony Olivo:</t>
        </r>
        <r>
          <rPr>
            <sz val="9"/>
            <color rgb="FF000000"/>
            <rFont val="Tahoma"/>
            <family val="2"/>
          </rPr>
          <t xml:space="preserve">
</t>
        </r>
        <r>
          <rPr>
            <sz val="9"/>
            <color rgb="FF000000"/>
            <rFont val="Tahoma"/>
            <family val="2"/>
          </rPr>
          <t xml:space="preserve">Modbus client/server do not use this field, but it is included in the output json for humans and easier cross referencing.
</t>
        </r>
        <r>
          <rPr>
            <sz val="9"/>
            <color rgb="FF000000"/>
            <rFont val="Tahoma"/>
            <family val="2"/>
          </rPr>
          <t xml:space="preserve">For "bits": ussed as "bit_string"
</t>
        </r>
        <r>
          <rPr>
            <sz val="9"/>
            <color rgb="FF000000"/>
            <rFont val="Tahoma"/>
            <family val="2"/>
          </rPr>
          <t xml:space="preserve">For "repeats": used as a template string to match 
</t>
        </r>
      </text>
    </comment>
    <comment ref="B6" authorId="0" shapeId="0" xr:uid="{703DCA26-78E3-49B3-B3E8-AC43DABE9F65}">
      <text>
        <r>
          <rPr>
            <b/>
            <sz val="9"/>
            <color rgb="FF000000"/>
            <rFont val="Tahoma"/>
            <family val="2"/>
          </rPr>
          <t>Tony Olivo:</t>
        </r>
        <r>
          <rPr>
            <sz val="9"/>
            <color rgb="FF000000"/>
            <rFont val="Tahoma"/>
            <family val="2"/>
          </rPr>
          <t xml:space="preserve">
</t>
        </r>
        <r>
          <rPr>
            <sz val="9"/>
            <color rgb="FF000000"/>
            <rFont val="Tahoma"/>
            <family val="2"/>
          </rPr>
          <t>Not used by the script, but for humans to be really explicit about if something is status or control. Maybe useful later</t>
        </r>
      </text>
    </comment>
    <comment ref="D6" authorId="0" shapeId="0" xr:uid="{AD4027A7-5E46-43DB-A665-D52458695DC7}">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Input Register
</t>
        </r>
        <r>
          <rPr>
            <sz val="9"/>
            <color rgb="FF000000"/>
            <rFont val="Tahoma"/>
            <family val="2"/>
          </rPr>
          <t xml:space="preserve">Holding Register
</t>
        </r>
        <r>
          <rPr>
            <sz val="9"/>
            <color rgb="FF000000"/>
            <rFont val="Tahoma"/>
            <family val="2"/>
          </rPr>
          <t xml:space="preserve">Discrete Input
</t>
        </r>
        <r>
          <rPr>
            <sz val="9"/>
            <color rgb="FF000000"/>
            <rFont val="Tahoma"/>
            <family val="2"/>
          </rPr>
          <t>Coil</t>
        </r>
      </text>
    </comment>
    <comment ref="E6" authorId="0" shapeId="0" xr:uid="{8182D9DB-516E-4C75-BCB0-C640EC0B8F4F}">
      <text>
        <r>
          <rPr>
            <b/>
            <sz val="9"/>
            <color rgb="FF000000"/>
            <rFont val="Tahoma"/>
            <family val="2"/>
          </rPr>
          <t>Tony Olivo:</t>
        </r>
        <r>
          <rPr>
            <sz val="9"/>
            <color rgb="FF000000"/>
            <rFont val="Tahoma"/>
            <family val="2"/>
          </rPr>
          <t xml:space="preserve">
</t>
        </r>
        <r>
          <rPr>
            <sz val="9"/>
            <color rgb="FF000000"/>
            <rFont val="Tahoma"/>
            <family val="2"/>
          </rPr>
          <t>It is best to put in the manufacturer specified unit here, another column uses it to work out internal FIMS scaling</t>
        </r>
      </text>
    </comment>
    <comment ref="F6" authorId="0" shapeId="0" xr:uid="{52A2DBDF-DBFC-4A3D-9499-1CA8C881AB94}">
      <text>
        <r>
          <rPr>
            <b/>
            <sz val="9"/>
            <color rgb="FF000000"/>
            <rFont val="Tahoma"/>
            <family val="2"/>
          </rPr>
          <t>Tony Olivo:</t>
        </r>
        <r>
          <rPr>
            <sz val="9"/>
            <color rgb="FF000000"/>
            <rFont val="Tahoma"/>
            <family val="2"/>
          </rPr>
          <t xml:space="preserve">
</t>
        </r>
        <r>
          <rPr>
            <sz val="9"/>
            <color rgb="FF000000"/>
            <rFont val="Tahoma"/>
            <family val="2"/>
          </rPr>
          <t xml:space="preserve">Number of words to read for register. May be omitted if 1
</t>
        </r>
        <r>
          <rPr>
            <sz val="9"/>
            <color rgb="FF000000"/>
            <rFont val="Tahoma"/>
            <family val="2"/>
          </rPr>
          <t>For "repeat": Number of registers to copy, starting from the address in the Repeat column</t>
        </r>
      </text>
    </comment>
    <comment ref="G6" authorId="0" shapeId="0" xr:uid="{C2B5BAF2-FD1A-493E-851C-48B721955116}">
      <text>
        <r>
          <rPr>
            <b/>
            <sz val="9"/>
            <color rgb="FF000000"/>
            <rFont val="Tahoma"/>
            <family val="2"/>
          </rPr>
          <t>Tony Olivo:</t>
        </r>
        <r>
          <rPr>
            <sz val="9"/>
            <color rgb="FF000000"/>
            <rFont val="Tahoma"/>
            <family val="2"/>
          </rPr>
          <t xml:space="preserve">
</t>
        </r>
        <r>
          <rPr>
            <sz val="9"/>
            <color rgb="FF000000"/>
            <rFont val="Tahoma"/>
            <family val="2"/>
          </rPr>
          <t>Input manufacturer specified scale here, used in calculation with FIMS scale</t>
        </r>
      </text>
    </comment>
    <comment ref="H6" authorId="0" shapeId="0" xr:uid="{EEB16242-C61E-4875-9F5C-801E4313D2C8}">
      <text>
        <r>
          <rPr>
            <b/>
            <sz val="9"/>
            <color rgb="FF000000"/>
            <rFont val="Tahoma"/>
            <family val="2"/>
          </rPr>
          <t>Tony Olivo:</t>
        </r>
        <r>
          <rPr>
            <sz val="9"/>
            <color rgb="FF000000"/>
            <rFont val="Tahoma"/>
            <family val="2"/>
          </rPr>
          <t xml:space="preserve">
</t>
        </r>
        <r>
          <rPr>
            <sz val="9"/>
            <color rgb="FF000000"/>
            <rFont val="Tahoma"/>
            <family val="2"/>
          </rPr>
          <t>Coerce same scales into FIMS ranges, such as W having a scale of 1000 to get to kW, used internally</t>
        </r>
      </text>
    </comment>
    <comment ref="J6" authorId="0" shapeId="0" xr:uid="{97EBD0C2-8ABD-4D68-B690-C044870DAABB}">
      <text>
        <r>
          <rPr>
            <b/>
            <sz val="9"/>
            <color rgb="FF000000"/>
            <rFont val="Tahoma"/>
            <family val="2"/>
          </rPr>
          <t>Tony Olivo:</t>
        </r>
        <r>
          <rPr>
            <sz val="9"/>
            <color rgb="FF000000"/>
            <rFont val="Tahoma"/>
            <family val="2"/>
          </rPr>
          <t xml:space="preserve">
</t>
        </r>
        <r>
          <rPr>
            <sz val="9"/>
            <color rgb="FF000000"/>
            <rFont val="Tahoma"/>
            <family val="2"/>
          </rPr>
          <t xml:space="preserve">Client: divide by this number to get to the specified unit from the raw binary value
</t>
        </r>
        <r>
          <rPr>
            <sz val="9"/>
            <color rgb="FF000000"/>
            <rFont val="Tahoma"/>
            <family val="2"/>
          </rPr>
          <t xml:space="preserve">Server:
</t>
        </r>
      </text>
    </comment>
    <comment ref="M6" authorId="0" shapeId="0" xr:uid="{128658F2-1532-475F-83A2-7E8F77021E18}">
      <text>
        <r>
          <rPr>
            <b/>
            <sz val="9"/>
            <color rgb="FF000000"/>
            <rFont val="Tahoma"/>
            <family val="2"/>
          </rPr>
          <t>Tony Olivo:</t>
        </r>
        <r>
          <rPr>
            <sz val="9"/>
            <color rgb="FF000000"/>
            <rFont val="Tahoma"/>
            <family val="2"/>
          </rPr>
          <t xml:space="preserve">
</t>
        </r>
        <r>
          <rPr>
            <sz val="9"/>
            <color rgb="FF000000"/>
            <rFont val="Tahoma"/>
            <family val="2"/>
          </rPr>
          <t xml:space="preserve">0 refenced address. You generally do not expect to see 30000 or 40000 range here. If the manufacturer specified addresses are in those ranges, paste them in another column and manipulate them into this column with LEFT() and FIND() if needed
</t>
        </r>
        <r>
          <rPr>
            <sz val="9"/>
            <color rgb="FF000000"/>
            <rFont val="Tahoma"/>
            <family val="2"/>
          </rPr>
          <t>For bits within a bitfield, specify the address of the bitfield the bit is associated with</t>
        </r>
      </text>
    </comment>
    <comment ref="N6" authorId="0" shapeId="0" xr:uid="{D90808C2-DF37-4254-ABB7-245482FA2614}">
      <text>
        <r>
          <rPr>
            <b/>
            <sz val="9"/>
            <color rgb="FF000000"/>
            <rFont val="Tahoma"/>
            <family val="2"/>
          </rPr>
          <t>Tony Olivo:</t>
        </r>
        <r>
          <rPr>
            <sz val="9"/>
            <color rgb="FF000000"/>
            <rFont val="Tahoma"/>
            <family val="2"/>
          </rPr>
          <t xml:space="preserve">
</t>
        </r>
        <r>
          <rPr>
            <sz val="9"/>
            <color rgb="FF000000"/>
            <rFont val="Tahoma"/>
            <family val="2"/>
          </rPr>
          <t xml:space="preserve">Valid inputs:
</t>
        </r>
        <r>
          <rPr>
            <sz val="9"/>
            <color rgb="FF000000"/>
            <rFont val="Tahoma"/>
            <family val="2"/>
          </rPr>
          <t xml:space="preserve">uint
</t>
        </r>
        <r>
          <rPr>
            <sz val="9"/>
            <color rgb="FF000000"/>
            <rFont val="Tahoma"/>
            <family val="2"/>
          </rPr>
          <t xml:space="preserve">uint16
</t>
        </r>
        <r>
          <rPr>
            <sz val="9"/>
            <color rgb="FF000000"/>
            <rFont val="Tahoma"/>
            <family val="2"/>
          </rPr>
          <t xml:space="preserve">uint32
</t>
        </r>
        <r>
          <rPr>
            <sz val="9"/>
            <color rgb="FF000000"/>
            <rFont val="Tahoma"/>
            <family val="2"/>
          </rPr>
          <t xml:space="preserve">int
</t>
        </r>
        <r>
          <rPr>
            <sz val="9"/>
            <color rgb="FF000000"/>
            <rFont val="Tahoma"/>
            <family val="2"/>
          </rPr>
          <t xml:space="preserve">int16
</t>
        </r>
        <r>
          <rPr>
            <sz val="9"/>
            <color rgb="FF000000"/>
            <rFont val="Tahoma"/>
            <family val="2"/>
          </rPr>
          <t xml:space="preserve">int32
</t>
        </r>
        <r>
          <rPr>
            <sz val="9"/>
            <color rgb="FF000000"/>
            <rFont val="Tahoma"/>
            <family val="2"/>
          </rPr>
          <t xml:space="preserve">float
</t>
        </r>
        <r>
          <rPr>
            <sz val="9"/>
            <color rgb="FF000000"/>
            <rFont val="Tahoma"/>
            <family val="2"/>
          </rPr>
          <t xml:space="preserve">float16
</t>
        </r>
        <r>
          <rPr>
            <sz val="9"/>
            <color rgb="FF000000"/>
            <rFont val="Tahoma"/>
            <family val="2"/>
          </rPr>
          <t xml:space="preserve">float32
</t>
        </r>
        <r>
          <rPr>
            <sz val="9"/>
            <color rgb="FF000000"/>
            <rFont val="Tahoma"/>
            <family val="2"/>
          </rPr>
          <t xml:space="preserve">float64
</t>
        </r>
        <r>
          <rPr>
            <sz val="9"/>
            <color rgb="FF000000"/>
            <rFont val="Tahoma"/>
            <family val="2"/>
          </rPr>
          <t xml:space="preserve">bool
</t>
        </r>
        <r>
          <rPr>
            <sz val="9"/>
            <color rgb="FF000000"/>
            <rFont val="Tahoma"/>
            <family val="2"/>
          </rPr>
          <t xml:space="preserve">bitfield (indicates the address and id of the bitfield)
</t>
        </r>
        <r>
          <rPr>
            <sz val="9"/>
            <color rgb="FF000000"/>
            <rFont val="Tahoma"/>
            <family val="2"/>
          </rPr>
          <t xml:space="preserve">bit (indicates a bit within bitfield)
</t>
        </r>
        <r>
          <rPr>
            <sz val="9"/>
            <color rgb="FF000000"/>
            <rFont val="Tahoma"/>
            <family val="2"/>
          </rPr>
          <t>repeat (looks at a few different fields to repeat ranges)</t>
        </r>
      </text>
    </comment>
    <comment ref="O6" authorId="0" shapeId="0" xr:uid="{060B554E-7F73-4D04-B04E-91A6671060B9}">
      <text>
        <r>
          <rPr>
            <b/>
            <sz val="9"/>
            <color rgb="FF000000"/>
            <rFont val="Tahoma"/>
            <family val="2"/>
          </rPr>
          <t>Tony Olivo:</t>
        </r>
        <r>
          <rPr>
            <sz val="9"/>
            <color rgb="FF000000"/>
            <rFont val="Tahoma"/>
            <family val="2"/>
          </rPr>
          <t xml:space="preserve">
</t>
        </r>
        <r>
          <rPr>
            <sz val="9"/>
            <color rgb="FF000000"/>
            <rFont val="Tahoma"/>
            <family val="2"/>
          </rPr>
          <t xml:space="preserve">0 referenced bit position within a bitfield. Bits may be skipped and will automatically be filled with "Reserved". </t>
        </r>
      </text>
    </comment>
    <comment ref="P6" authorId="0" shapeId="0" xr:uid="{F1FBFD97-87C7-4A56-A44D-E4894303068C}">
      <text>
        <r>
          <rPr>
            <b/>
            <sz val="9"/>
            <color rgb="FF000000"/>
            <rFont val="Tahoma"/>
            <family val="2"/>
          </rPr>
          <t>Tony Olivo:</t>
        </r>
        <r>
          <rPr>
            <sz val="9"/>
            <color rgb="FF000000"/>
            <rFont val="Tahoma"/>
            <family val="2"/>
          </rPr>
          <t xml:space="preserve">
</t>
        </r>
        <r>
          <rPr>
            <sz val="9"/>
            <color rgb="FF000000"/>
            <rFont val="Tahoma"/>
            <family val="2"/>
          </rPr>
          <t>Indicates the starting address of the range to be repeated. The "Words" column indicates how many words to repeat</t>
        </r>
      </text>
    </comment>
    <comment ref="Q6" authorId="0" shapeId="0" xr:uid="{A720E53C-9EE8-4F02-9A7C-69E491F01FF9}">
      <text>
        <r>
          <rPr>
            <b/>
            <sz val="9"/>
            <color rgb="FF000000"/>
            <rFont val="Tahoma"/>
            <family val="2"/>
          </rPr>
          <t>Tony Olivo:</t>
        </r>
        <r>
          <rPr>
            <sz val="9"/>
            <color rgb="FF000000"/>
            <rFont val="Tahoma"/>
            <family val="2"/>
          </rPr>
          <t xml:space="preserve">
</t>
        </r>
        <r>
          <rPr>
            <sz val="9"/>
            <color rgb="FF000000"/>
            <rFont val="Tahoma"/>
            <family val="2"/>
          </rPr>
          <t>For modbus client. Will name the id published under /components/device_id</t>
        </r>
      </text>
    </comment>
    <comment ref="AB6" authorId="1" shapeId="0" xr:uid="{CD2A1319-63C0-4F75-A601-C0276E180331}">
      <text>
        <r>
          <rPr>
            <b/>
            <sz val="10"/>
            <color rgb="FF000000"/>
            <rFont val="Tahoma"/>
            <family val="2"/>
          </rPr>
          <t xml:space="preserve">Desmond Mullen:
</t>
        </r>
        <r>
          <rPr>
            <sz val="10"/>
            <color rgb="FF000000"/>
            <rFont val="Tahoma"/>
            <family val="2"/>
          </rPr>
          <t xml:space="preserve">if not a number or boolean.
</t>
        </r>
        <r>
          <rPr>
            <sz val="10"/>
            <color rgb="FF000000"/>
            <rFont val="Tahoma"/>
            <family val="2"/>
          </rPr>
          <t xml:space="preserve">Valid inputs:
</t>
        </r>
        <r>
          <rPr>
            <sz val="10"/>
            <color rgb="FF000000"/>
            <rFont val="Tahoma"/>
            <family val="2"/>
          </rPr>
          <t xml:space="preserve">enum
</t>
        </r>
        <r>
          <rPr>
            <sz val="10"/>
            <color rgb="FF000000"/>
            <rFont val="Tahoma"/>
            <family val="2"/>
          </rPr>
          <t xml:space="preserve">enum_button
</t>
        </r>
        <r>
          <rPr>
            <sz val="10"/>
            <color rgb="FF000000"/>
            <rFont val="Tahoma"/>
            <family val="2"/>
          </rPr>
          <t xml:space="preserve">enum_slider
</t>
        </r>
        <r>
          <rPr>
            <sz val="10"/>
            <color rgb="FF000000"/>
            <rFont val="Tahoma"/>
            <family val="2"/>
          </rPr>
          <t xml:space="preserve">
</t>
        </r>
        <r>
          <rPr>
            <sz val="10"/>
            <color rgb="FF000000"/>
            <rFont val="Tahoma"/>
            <family val="2"/>
          </rPr>
          <t>Must include Options in the next column</t>
        </r>
      </text>
    </comment>
    <comment ref="AC6" authorId="1" shapeId="0" xr:uid="{DC54100C-257E-456F-B027-40516C2390EE}">
      <text>
        <r>
          <rPr>
            <b/>
            <sz val="10"/>
            <color rgb="FF000000"/>
            <rFont val="Tahoma"/>
            <family val="2"/>
          </rPr>
          <t>Desmond Mullen:</t>
        </r>
        <r>
          <rPr>
            <sz val="10"/>
            <color rgb="FF000000"/>
            <rFont val="Tahoma"/>
            <family val="2"/>
          </rPr>
          <t xml:space="preserve">
</t>
        </r>
        <r>
          <rPr>
            <sz val="10"/>
            <color rgb="FF000000"/>
            <rFont val="Tahoma"/>
            <family val="2"/>
          </rPr>
          <t xml:space="preserve">enter as return_value/name pairs separated by commas, e.g. `0 = On Grid, 1 = Off Grid`
</t>
        </r>
        <r>
          <rPr>
            <sz val="10"/>
            <color rgb="FF000000"/>
            <rFont val="Tahoma"/>
            <family val="2"/>
          </rPr>
          <t xml:space="preserve">
</t>
        </r>
        <r>
          <rPr>
            <sz val="10"/>
            <color rgb="FF000000"/>
            <rFont val="Tahoma"/>
            <family val="2"/>
          </rPr>
          <t>Must include Display Type in the previous column</t>
        </r>
      </text>
    </comment>
    <comment ref="AD6" authorId="0" shapeId="0" xr:uid="{8F023274-3704-433C-83CD-F7C2C2697C96}">
      <text>
        <r>
          <rPr>
            <b/>
            <sz val="9"/>
            <color rgb="FF000000"/>
            <rFont val="Tahoma"/>
            <family val="2"/>
          </rPr>
          <t>Tony Olivo:</t>
        </r>
        <r>
          <rPr>
            <sz val="9"/>
            <color rgb="FF000000"/>
            <rFont val="Tahoma"/>
            <family val="2"/>
          </rPr>
          <t xml:space="preserve">
</t>
        </r>
        <r>
          <rPr>
            <sz val="9"/>
            <color rgb="FF000000"/>
            <rFont val="Tahoma"/>
            <family val="2"/>
          </rPr>
          <t>For modbus server, the URI from which to read/set the field of ID</t>
        </r>
      </text>
    </comment>
    <comment ref="AE6" authorId="0" shapeId="0" xr:uid="{2C239767-7F9D-4945-902D-4C86A1CB17B8}">
      <text>
        <r>
          <rPr>
            <b/>
            <sz val="9"/>
            <color rgb="FF000000"/>
            <rFont val="Tahoma"/>
            <family val="2"/>
          </rPr>
          <t>Tony Olivo:</t>
        </r>
        <r>
          <rPr>
            <sz val="9"/>
            <color rgb="FF000000"/>
            <rFont val="Tahoma"/>
            <family val="2"/>
          </rPr>
          <t xml:space="preserve">
</t>
        </r>
        <r>
          <rPr>
            <sz val="9"/>
            <color rgb="FF000000"/>
            <rFont val="Tahoma"/>
            <family val="2"/>
          </rPr>
          <t>For modbus server, ID of register to read from "URI" column</t>
        </r>
      </text>
    </comment>
    <comment ref="AF6" authorId="0" shapeId="0" xr:uid="{E5A3C9D7-2817-4D15-B982-4ADA18A58F0B}">
      <text>
        <r>
          <rPr>
            <b/>
            <sz val="9"/>
            <color rgb="FF000000"/>
            <rFont val="Tahoma"/>
            <family val="2"/>
          </rPr>
          <t>Tony Olivo:</t>
        </r>
        <r>
          <rPr>
            <sz val="9"/>
            <color rgb="FF000000"/>
            <rFont val="Tahoma"/>
            <family val="2"/>
          </rPr>
          <t xml:space="preserve">
</t>
        </r>
        <r>
          <rPr>
            <sz val="9"/>
            <color rgb="FF000000"/>
            <rFont val="Tahoma"/>
            <family val="2"/>
          </rPr>
          <t>Yes/No whether to include in the client/server config</t>
        </r>
      </text>
    </comment>
    <comment ref="AG6" authorId="0" shapeId="0" xr:uid="{C82D940F-43AD-4659-95EA-616E5A4E8782}">
      <text>
        <r>
          <rPr>
            <b/>
            <sz val="9"/>
            <color rgb="FF000000"/>
            <rFont val="Tahoma"/>
            <family val="2"/>
          </rPr>
          <t>Tony Olivo:</t>
        </r>
        <r>
          <rPr>
            <sz val="9"/>
            <color rgb="FF000000"/>
            <rFont val="Tahoma"/>
            <family val="2"/>
          </rPr>
          <t xml:space="preserve">
</t>
        </r>
        <r>
          <rPr>
            <sz val="9"/>
            <color rgb="FF000000"/>
            <rFont val="Tahoma"/>
            <family val="2"/>
          </rPr>
          <t>For humans</t>
        </r>
      </text>
    </comment>
    <comment ref="AH6" authorId="0" shapeId="0" xr:uid="{B396EDE0-7D84-49C7-9923-2134BB0A12F3}">
      <text>
        <r>
          <rPr>
            <b/>
            <sz val="9"/>
            <color rgb="FF000000"/>
            <rFont val="Tahoma"/>
            <family val="2"/>
          </rPr>
          <t>Tony Olivo:</t>
        </r>
        <r>
          <rPr>
            <sz val="9"/>
            <color rgb="FF000000"/>
            <rFont val="Tahoma"/>
            <family val="2"/>
          </rPr>
          <t xml:space="preserve">
</t>
        </r>
        <r>
          <rPr>
            <sz val="9"/>
            <color rgb="FF000000"/>
            <rFont val="Tahoma"/>
            <family val="2"/>
          </rPr>
          <t>For humans</t>
        </r>
      </text>
    </comment>
    <comment ref="AI6" authorId="0" shapeId="0" xr:uid="{091878DB-1C15-40BC-9AAB-BA12B15F6A94}">
      <text>
        <r>
          <rPr>
            <b/>
            <sz val="9"/>
            <color rgb="FF000000"/>
            <rFont val="Tahoma"/>
            <family val="2"/>
          </rPr>
          <t>Tony Olivo:</t>
        </r>
        <r>
          <rPr>
            <sz val="9"/>
            <color rgb="FF000000"/>
            <rFont val="Tahoma"/>
            <family val="2"/>
          </rPr>
          <t xml:space="preserve">
</t>
        </r>
        <r>
          <rPr>
            <sz val="9"/>
            <color rgb="FF000000"/>
            <rFont val="Tahoma"/>
            <family val="2"/>
          </rPr>
          <t>Ranges are for humans only</t>
        </r>
      </text>
    </comment>
  </commentList>
</comments>
</file>

<file path=xl/sharedStrings.xml><?xml version="1.0" encoding="utf-8"?>
<sst xmlns="http://schemas.openxmlformats.org/spreadsheetml/2006/main" count="405" uniqueCount="200">
  <si>
    <t>Name</t>
  </si>
  <si>
    <t>Reg ID</t>
  </si>
  <si>
    <t>URI</t>
  </si>
  <si>
    <t>ID</t>
  </si>
  <si>
    <t>Type</t>
  </si>
  <si>
    <t>Register Type</t>
  </si>
  <si>
    <t>Include</t>
  </si>
  <si>
    <t>Repeat</t>
  </si>
  <si>
    <t>Bit</t>
  </si>
  <si>
    <t>Words</t>
  </si>
  <si>
    <t>Data Type</t>
  </si>
  <si>
    <t>Unit</t>
  </si>
  <si>
    <t>Scale</t>
  </si>
  <si>
    <t>Range Start</t>
  </si>
  <si>
    <t>Range End</t>
  </si>
  <si>
    <t>Description</t>
  </si>
  <si>
    <t>Control Narrative for Register</t>
  </si>
  <si>
    <t>Engineering Range Start</t>
  </si>
  <si>
    <t>Engineering Range End</t>
  </si>
  <si>
    <t>FIMS Scale</t>
  </si>
  <si>
    <t>Bus Scale</t>
  </si>
  <si>
    <t>web_ui Display Type</t>
  </si>
  <si>
    <t>web_ui Options</t>
  </si>
  <si>
    <t>Ref</t>
  </si>
  <si>
    <t>Connection Name</t>
  </si>
  <si>
    <t>Component ID</t>
  </si>
  <si>
    <t>Heartbeat Enabled</t>
  </si>
  <si>
    <t>Component Heartbeat Read URI</t>
  </si>
  <si>
    <t>Component Heartbeat Write URI</t>
  </si>
  <si>
    <t>Modbus Heartbeat Timeout ms</t>
  </si>
  <si>
    <t>Component Heartbeat Timeout ms</t>
  </si>
  <si>
    <t>Frequency</t>
  </si>
  <si>
    <t>Offset Time</t>
  </si>
  <si>
    <t>Device ID</t>
  </si>
  <si>
    <t>hexAddress</t>
  </si>
  <si>
    <t>ip_address</t>
  </si>
  <si>
    <t>port</t>
  </si>
  <si>
    <t>Address Original2</t>
  </si>
  <si>
    <t>Address Off by One</t>
  </si>
  <si>
    <t xml:space="preserve">Address </t>
  </si>
  <si>
    <t>172.3.27.102</t>
  </si>
  <si>
    <t>Holding Register</t>
  </si>
  <si>
    <t>frequency</t>
  </si>
  <si>
    <t>voltage_l1</t>
  </si>
  <si>
    <t>voltage_l2</t>
  </si>
  <si>
    <t>voltage_l3</t>
  </si>
  <si>
    <t>current_l1</t>
  </si>
  <si>
    <t>current_l2</t>
  </si>
  <si>
    <t>current_l3</t>
  </si>
  <si>
    <t>current_n</t>
  </si>
  <si>
    <t>active_power</t>
  </si>
  <si>
    <t>reactive_power</t>
  </si>
  <si>
    <t>apparent_power</t>
  </si>
  <si>
    <t>echo_id</t>
  </si>
  <si>
    <t>bit</t>
  </si>
  <si>
    <t>Pole status</t>
  </si>
  <si>
    <t>battery_temperature</t>
  </si>
  <si>
    <t>Battery Temperature</t>
  </si>
  <si>
    <t>int16</t>
  </si>
  <si>
    <t>uint16</t>
  </si>
  <si>
    <t>Active Power</t>
  </si>
  <si>
    <t>Apparent Power</t>
  </si>
  <si>
    <t>sel_651r</t>
  </si>
  <si>
    <t>Breaker Control</t>
  </si>
  <si>
    <t>off_by_one</t>
  </si>
  <si>
    <t>SEL 651R Relay</t>
  </si>
  <si>
    <t>Battery Voltage</t>
  </si>
  <si>
    <t>Power Factor direction</t>
  </si>
  <si>
    <t>Power Factor</t>
  </si>
  <si>
    <t>battery_voltage</t>
  </si>
  <si>
    <t>ldpf3</t>
  </si>
  <si>
    <t>pf</t>
  </si>
  <si>
    <t>Current L1</t>
  </si>
  <si>
    <t>Current L2</t>
  </si>
  <si>
    <t>Current L3</t>
  </si>
  <si>
    <t>Current Neutral</t>
  </si>
  <si>
    <t>Voltage L1</t>
  </si>
  <si>
    <t>grid_voltage_l1</t>
  </si>
  <si>
    <t>grid_voltage_l2</t>
  </si>
  <si>
    <t>grid_voltage_l3</t>
  </si>
  <si>
    <t>instantaneous_overcurrent_status</t>
  </si>
  <si>
    <t>Voltage L2</t>
  </si>
  <si>
    <t>Voltage L3</t>
  </si>
  <si>
    <t>Grid Voltage L1</t>
  </si>
  <si>
    <t>Grid Voltage L2</t>
  </si>
  <si>
    <t>Grid Voltage L3</t>
  </si>
  <si>
    <t>Reactive Power</t>
  </si>
  <si>
    <t>Instantaneous Over Current</t>
  </si>
  <si>
    <t>inst_overcurrent</t>
  </si>
  <si>
    <t>inst_overcurrent_l3</t>
  </si>
  <si>
    <t>inst_overcurrent_l2</t>
  </si>
  <si>
    <t>inst_overcurrent_l1</t>
  </si>
  <si>
    <t>time_overcurrent_status</t>
  </si>
  <si>
    <t>Time Over Current</t>
  </si>
  <si>
    <t>time_overcurrent_l2</t>
  </si>
  <si>
    <t>time_overcurrent_l1</t>
  </si>
  <si>
    <t>time_overcurrent_status_2</t>
  </si>
  <si>
    <t>Time Over Current 2</t>
  </si>
  <si>
    <t>time_overcurrent</t>
  </si>
  <si>
    <t>time_overcurrent_l3</t>
  </si>
  <si>
    <t>ground_fault_status</t>
  </si>
  <si>
    <t>Ground Fault Over Current</t>
  </si>
  <si>
    <t>ground_fault_overcurrent</t>
  </si>
  <si>
    <t>individual_bits</t>
  </si>
  <si>
    <t>definite_time_overcurrent</t>
  </si>
  <si>
    <t>Definite Time Over Current</t>
  </si>
  <si>
    <t>definite_overcurrent_l3</t>
  </si>
  <si>
    <t>definite_overcurrent_l2</t>
  </si>
  <si>
    <t>definite_overcurrent_l1</t>
  </si>
  <si>
    <t>pole_status</t>
  </si>
  <si>
    <t>breaker_status</t>
  </si>
  <si>
    <t>single_pole_open</t>
  </si>
  <si>
    <t>status_l3</t>
  </si>
  <si>
    <t>status_l2</t>
  </si>
  <si>
    <t>status_l1</t>
  </si>
  <si>
    <t>electrical_fault</t>
  </si>
  <si>
    <t>Electrical Fault</t>
  </si>
  <si>
    <t>overvoltage_relay_1</t>
  </si>
  <si>
    <t>Over Voltage 1</t>
  </si>
  <si>
    <t>overvolt_l2</t>
  </si>
  <si>
    <t>overvolt_l1</t>
  </si>
  <si>
    <t>overvoltage_relay_2</t>
  </si>
  <si>
    <t>Over Voltage 2</t>
  </si>
  <si>
    <t>overvolt_l3</t>
  </si>
  <si>
    <t>overvoltage_relay_3</t>
  </si>
  <si>
    <t>Over Voltage 3</t>
  </si>
  <si>
    <t>overvolt</t>
  </si>
  <si>
    <t>overvoltage_relay_grid</t>
  </si>
  <si>
    <t>Grid Overvoltage</t>
  </si>
  <si>
    <t>overvolt_grid_l2</t>
  </si>
  <si>
    <t>overvolt_grid_l1</t>
  </si>
  <si>
    <t>undervolt_grid_l3</t>
  </si>
  <si>
    <t>undervolt_grid_l2</t>
  </si>
  <si>
    <t>undervolt_grid_l1</t>
  </si>
  <si>
    <t>overvoltage_relay_grid_2</t>
  </si>
  <si>
    <t>Grid Overvoltage 2</t>
  </si>
  <si>
    <t>overvolt_grid_l3</t>
  </si>
  <si>
    <t>overvoltage_relay_grid_3</t>
  </si>
  <si>
    <t>Grid Overvoltage 3</t>
  </si>
  <si>
    <t>grid_overvolt</t>
  </si>
  <si>
    <t>grid_undervolt</t>
  </si>
  <si>
    <t>aux_contacts</t>
  </si>
  <si>
    <t>Aux Contacts</t>
  </si>
  <si>
    <t>aux_contact_l1</t>
  </si>
  <si>
    <t>aux_contact_l2</t>
  </si>
  <si>
    <t>aux_contact_l3</t>
  </si>
  <si>
    <t>lockout_handle</t>
  </si>
  <si>
    <t>remote_commands</t>
  </si>
  <si>
    <t>Remote commands</t>
  </si>
  <si>
    <t>remote_open_cmd</t>
  </si>
  <si>
    <t>remote_close_cmd</t>
  </si>
  <si>
    <t>trip_status</t>
  </si>
  <si>
    <t>Trip Issued Status</t>
  </si>
  <si>
    <t>voltage_swell</t>
  </si>
  <si>
    <t>Voltage Swell</t>
  </si>
  <si>
    <t>volt_swell</t>
  </si>
  <si>
    <t>volt_swell_l3</t>
  </si>
  <si>
    <t>volt_swell_l2</t>
  </si>
  <si>
    <t>volt_swell_l1</t>
  </si>
  <si>
    <t>volt_sag</t>
  </si>
  <si>
    <t>volt_sag_l3</t>
  </si>
  <si>
    <t>volt_sag_l2</t>
  </si>
  <si>
    <t>volt_sag_l1</t>
  </si>
  <si>
    <t>voltage_interruption</t>
  </si>
  <si>
    <t>Voltage Interuption</t>
  </si>
  <si>
    <t>test_relay</t>
  </si>
  <si>
    <t>volt_int</t>
  </si>
  <si>
    <t>volt_int_l3</t>
  </si>
  <si>
    <t>volt_int_l2</t>
  </si>
  <si>
    <t>volt_int_l1</t>
  </si>
  <si>
    <t>open_push</t>
  </si>
  <si>
    <t>Open Push Button Pushed</t>
  </si>
  <si>
    <t>open_button_pushed</t>
  </si>
  <si>
    <t>grid_voltage_l1_l2</t>
  </si>
  <si>
    <t>Voltage ABZ</t>
  </si>
  <si>
    <t>Voltage BCZ</t>
  </si>
  <si>
    <t>Voltage CAZ</t>
  </si>
  <si>
    <t>grid_voltage_l2_l3</t>
  </si>
  <si>
    <t>grid_voltage_l3_l1</t>
  </si>
  <si>
    <t>frequency_timeout</t>
  </si>
  <si>
    <t>Relay Row 32</t>
  </si>
  <si>
    <t>overfreq_time_1</t>
  </si>
  <si>
    <t>overfreq_time_2</t>
  </si>
  <si>
    <t>underfreq_time_1</t>
  </si>
  <si>
    <t>underfreq_time_2</t>
  </si>
  <si>
    <t>voltage_timeout_1</t>
  </si>
  <si>
    <t>Relay Row 48</t>
  </si>
  <si>
    <t>undervolt_time_1</t>
  </si>
  <si>
    <t>undervolt_time_2</t>
  </si>
  <si>
    <t>voltage_timeout_2</t>
  </si>
  <si>
    <t>Relay Row 49</t>
  </si>
  <si>
    <t>undervolt_time_3</t>
  </si>
  <si>
    <t>overvolt_time_1</t>
  </si>
  <si>
    <t>overvolt_time_2</t>
  </si>
  <si>
    <t>overvolt_time_3</t>
  </si>
  <si>
    <t>power_limit_element</t>
  </si>
  <si>
    <t>Relay Row 88</t>
  </si>
  <si>
    <t>pos_power_limit</t>
  </si>
  <si>
    <t>neg_power_limit</t>
  </si>
  <si>
    <t>breaker_control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</si>
</sst>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rgb="FF000000"/>
      <name val="Times New Roman"/>
      <family val="1"/>
    </font>
    <font>
      <sz val="11"/>
      <color rgb="FF000000"/>
      <name val="Calibri"/>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sz val="8"/>
      <name val="Calibri"/>
      <family val="2"/>
      <scheme val="minor"/>
    </font>
    <font>
      <b/>
      <sz val="13"/>
      <color theme="3"/>
      <name val="Calibri"/>
      <family val="2"/>
      <scheme val="minor"/>
    </font>
  </fonts>
  <fills count="4">
    <fill>
      <patternFill patternType="none"/>
    </fill>
    <fill>
      <patternFill patternType="gray125"/>
    </fill>
    <fill>
      <patternFill patternType="solid">
        <fgColor theme="9" tint="0.39994506668294322"/>
        <bgColor indexed="64"/>
      </patternFill>
    </fill>
    <fill>
      <patternFill patternType="solid">
        <fgColor theme="7" tint="0.39994506668294322"/>
        <bgColor indexed="64"/>
      </patternFill>
    </fill>
  </fills>
  <borders count="2">
    <border>
      <left/>
      <right/>
      <top/>
      <bottom/>
      <diagonal/>
    </border>
    <border>
      <left/>
      <right/>
      <top/>
      <bottom style="thick">
        <color theme="4" tint="0.499984740745262"/>
      </bottom>
      <diagonal/>
    </border>
  </borders>
  <cellStyleXfs count="4">
    <xf numFmtId="0" fontId="0" fillId="0" borderId="0"/>
    <xf numFmtId="0" fontId="2" fillId="0" borderId="0"/>
    <xf numFmtId="0" fontId="3" fillId="0" borderId="0" applyBorder="0"/>
    <xf numFmtId="0" fontId="9" fillId="0" borderId="1" applyNumberFormat="0" applyFill="0" applyAlignment="0" applyProtection="0"/>
  </cellStyleXfs>
  <cellXfs count="22">
    <xf numFmtId="0" fontId="0" fillId="0" borderId="0" xfId="0"/>
    <xf numFmtId="0" fontId="0" fillId="0" borderId="0" xfId="0" applyFill="1"/>
    <xf numFmtId="0" fontId="1" fillId="0" borderId="0" xfId="0" applyFont="1" applyAlignment="1">
      <alignment wrapText="1"/>
    </xf>
    <xf numFmtId="0" fontId="0" fillId="0" borderId="0" xfId="0" applyFill="1" applyAlignment="1">
      <alignment horizontal="left" vertical="center" wrapText="1"/>
    </xf>
    <xf numFmtId="0" fontId="0" fillId="0" borderId="0" xfId="0" applyAlignment="1">
      <alignment wrapText="1"/>
    </xf>
    <xf numFmtId="0" fontId="0" fillId="2" borderId="0" xfId="0" applyFill="1" applyAlignment="1">
      <alignment wrapText="1"/>
    </xf>
    <xf numFmtId="0" fontId="1" fillId="0" borderId="0" xfId="0" applyFont="1" applyFill="1"/>
    <xf numFmtId="0" fontId="0" fillId="0" borderId="0" xfId="0" applyAlignment="1">
      <alignment horizontal="left" vertical="center" wrapText="1"/>
    </xf>
    <xf numFmtId="0" fontId="0" fillId="3" borderId="0" xfId="0" applyFill="1" applyAlignment="1">
      <alignment wrapText="1"/>
    </xf>
    <xf numFmtId="0" fontId="9" fillId="0" borderId="1" xfId="3"/>
    <xf numFmtId="0" fontId="9" fillId="0" borderId="1" xfId="3" applyAlignment="1">
      <alignment wrapText="1"/>
    </xf>
    <xf numFmtId="0" fontId="9" fillId="0" borderId="1" xfId="3" applyFill="1"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NumberFormat="1" applyFill="1"/>
    <xf numFmtId="0" fontId="9" fillId="0" borderId="1" xfId="3" applyAlignment="1">
      <alignment horizontal="left" vertical="center"/>
    </xf>
    <xf numFmtId="0" fontId="2" fillId="0" borderId="0" xfId="1" quotePrefix="1"/>
    <xf numFmtId="0" fontId="0" fillId="0" borderId="0" xfId="0" applyAlignment="1">
      <alignment horizontal="right" vertical="center"/>
    </xf>
    <xf numFmtId="0" fontId="0" fillId="0" borderId="0" xfId="0" applyFill="1" applyAlignment="1">
      <alignment horizontal="right"/>
    </xf>
    <xf numFmtId="0" fontId="0" fillId="0" borderId="0" xfId="0" applyAlignment="1">
      <alignment horizontal="right" wrapText="1"/>
    </xf>
    <xf numFmtId="0" fontId="9" fillId="0" borderId="1" xfId="3" applyAlignment="1">
      <alignment horizontal="right"/>
    </xf>
    <xf numFmtId="0" fontId="0" fillId="0" borderId="0" xfId="0" applyAlignment="1">
      <alignment horizontal="right"/>
    </xf>
  </cellXfs>
  <cellStyles count="4">
    <cellStyle name="Heading 2" xfId="3" builtinId="17"/>
    <cellStyle name="Normal" xfId="0" builtinId="0"/>
    <cellStyle name="Normal 2" xfId="1" xr:uid="{932C1547-DA1A-4A5E-B316-02DA0AA4DCE7}"/>
    <cellStyle name="Normal 3" xfId="2" xr:uid="{052F0D8E-1117-46ED-8845-F67BB56EC1FF}"/>
  </cellStyles>
  <dxfs count="21">
    <dxf>
      <numFmt numFmtId="0" formatCode="General"/>
    </dxf>
    <dxf>
      <numFmt numFmtId="0" formatCode="General"/>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left" vertical="center" textRotation="0" wrapText="1" indent="0" justifyLastLine="0" shrinkToFit="0" readingOrder="0"/>
    </dxf>
    <dxf>
      <fill>
        <patternFill patternType="none">
          <fgColor indexed="64"/>
          <bgColor indexed="65"/>
        </patternFill>
      </fill>
      <alignment horizontal="right" vertical="bottom" textRotation="0" wrapText="0" indent="0" justifyLastLine="0" shrinkToFit="0" readingOrder="0"/>
    </dxf>
    <dxf>
      <numFmt numFmtId="0" formatCode="General"/>
    </dxf>
    <dxf>
      <fill>
        <patternFill patternType="none">
          <fgColor indexed="64"/>
          <bgColor indexed="65"/>
        </patternFill>
      </fill>
    </dxf>
    <dxf>
      <alignment horizontal="right" textRotation="0" indent="0" justifyLastLine="0" shrinkToFit="0" readingOrder="0"/>
    </dxf>
    <dxf>
      <fill>
        <patternFill patternType="none">
          <fgColor indexed="64"/>
          <bgColor indexed="65"/>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D59AE8-11FC-496F-AFE6-C4E28F7B36E4}" name="Table13" displayName="Table13" ref="A6:AL116" totalsRowShown="0" headerRowDxfId="20">
  <autoFilter ref="A6:AL116" xr:uid="{FCDF9B87-78A8-46DE-B11C-E01DE0324DAF}"/>
  <tableColumns count="38">
    <tableColumn id="1" xr3:uid="{77389A08-7F69-4265-8BBD-06BD265976BF}" name="Name"/>
    <tableColumn id="3" xr3:uid="{8C3B9A12-2E84-47BD-B40F-93936D0B33A9}" name="Type"/>
    <tableColumn id="16" xr3:uid="{8C23A0A2-6786-4D51-84D6-EEBF49BEB443}" name="Ref" dataDxfId="19"/>
    <tableColumn id="5" xr3:uid="{0C0517FB-25FD-4DE9-B8F9-4874228CC6E2}" name="Register Type"/>
    <tableColumn id="7" xr3:uid="{16094900-CB4F-443A-B989-AD423B4C417D}" name="Unit"/>
    <tableColumn id="8" xr3:uid="{80A0453D-8CA9-4EFD-BDC6-2F0EA10679A9}" name="Words"/>
    <tableColumn id="9" xr3:uid="{A5C34AF5-7151-4B6C-9793-9EECE3BF14B9}" name="Scale" dataDxfId="18"/>
    <tableColumn id="24" xr3:uid="{1E947678-65A1-494E-9D9C-5ED0BAFEE4CF}" name="FIMS Scale"/>
    <tableColumn id="10" xr3:uid="{2ED12B58-19BB-4943-A9D9-5697E6BCB646}" name="hexAddress" dataDxfId="17"/>
    <tableColumn id="25" xr3:uid="{C143BE6D-918F-4E49-A026-213742B31B36}" name="Bus Scale"/>
    <tableColumn id="37" xr3:uid="{4A0207C3-1575-4948-8738-C520A7F2A640}" name="Address Off by One" dataDxfId="16">
      <calculatedColumnFormula>Table13[[#This Row],[Address ]] - 1</calculatedColumnFormula>
    </tableColumn>
    <tableColumn id="36" xr3:uid="{770215EC-4E50-4E71-BD39-5B314777E71F}" name="Address " dataDxfId="15"/>
    <tableColumn id="26" xr3:uid="{376F34C2-4AAE-4D38-B730-838FEAC9D985}" name="Address Original2"/>
    <tableColumn id="11" xr3:uid="{6815A263-2896-42FB-BB13-DA56E7621CF3}" name="Data Type"/>
    <tableColumn id="18" xr3:uid="{032E0F97-D348-436A-A518-9CF36702E3B1}" name="Bit"/>
    <tableColumn id="17" xr3:uid="{11330AAF-1D26-489F-80CE-0CEC17B12435}" name="Repeat"/>
    <tableColumn id="21" xr3:uid="{D44A66F6-4D19-425C-9230-A3712A16019C}" name="Reg ID"/>
    <tableColumn id="38" xr3:uid="{C65BC781-8F48-4E70-B493-187A7C21F3D8}" name="echo_id" dataDxfId="14"/>
    <tableColumn id="35" xr3:uid="{36709915-ED37-4035-98E9-4A69573D8695}" name="Component ID" dataDxfId="13"/>
    <tableColumn id="34" xr3:uid="{CC2DEB13-D351-4DEF-804E-A86976D2E9E3}" name="Heartbeat Enabled" dataDxfId="12"/>
    <tableColumn id="33" xr3:uid="{5A3573D9-A473-4DA8-9D5E-A2FA7AB144DF}" name="Component Heartbeat Read URI" dataDxfId="11"/>
    <tableColumn id="32" xr3:uid="{C9AE6D39-5E3E-4FCC-A4F8-EC2518770FC1}" name="Component Heartbeat Write URI" dataDxfId="10"/>
    <tableColumn id="31" xr3:uid="{10236093-C314-4FA4-B9E2-D2BE363267D4}" name="Modbus Heartbeat Timeout ms" dataDxfId="9"/>
    <tableColumn id="30" xr3:uid="{F7EA57B9-2FD5-4D3A-B0BC-46A8CEAA5EC2}" name="Component Heartbeat Timeout ms" dataDxfId="8"/>
    <tableColumn id="29" xr3:uid="{0601F1E7-F7C6-4B6A-972C-1F7D75D7C63E}" name="Frequency" dataDxfId="7"/>
    <tableColumn id="28" xr3:uid="{F633501E-FE89-421A-8564-68F2053C5EC2}" name="Offset Time" dataDxfId="6"/>
    <tableColumn id="27" xr3:uid="{4273D6AF-3643-4CDF-AF1E-8D5816F3DFB8}" name="Device ID" dataDxfId="5"/>
    <tableColumn id="4" xr3:uid="{2D7D19DD-1462-4911-81C8-8DA2422DBA61}" name="web_ui Display Type" dataDxfId="4"/>
    <tableColumn id="2" xr3:uid="{27A5E983-7D6E-471C-98A3-A86A33DD227F}" name="web_ui Options" dataDxfId="3"/>
    <tableColumn id="19" xr3:uid="{6056DFFB-A28C-4E3E-AD72-BC5652C11AC0}" name="URI"/>
    <tableColumn id="20" xr3:uid="{5CA11E67-79F2-471D-B5A7-BBC1BEC3DF80}" name="ID" dataDxfId="2"/>
    <tableColumn id="6" xr3:uid="{8564F7DE-301F-4C4A-9CD4-BF2DB4598DE7}" name="Include" dataDxfId="1">
      <calculatedColumnFormula>IF(NOT(ISBLANK(A7)), "Yes", "")</calculatedColumnFormula>
    </tableColumn>
    <tableColumn id="14" xr3:uid="{8943B168-5EDE-473A-9498-863AD2705408}" name="Description"/>
    <tableColumn id="15" xr3:uid="{85BECE8B-6792-4C53-A43D-04695C143AFE}" name="Control Narrative for Register" dataDxfId="0">
      <calculatedColumnFormula>IF(NOT(ISBLANK(A7)), "Yes")</calculatedColumnFormula>
    </tableColumn>
    <tableColumn id="12" xr3:uid="{BC080883-AF3B-4F3B-AB12-78ACAE0336D3}" name="Range Start"/>
    <tableColumn id="13" xr3:uid="{5D74781B-81B6-4F80-A21F-9D8C86596D51}" name="Range End"/>
    <tableColumn id="22" xr3:uid="{E33A1CEB-1448-4B83-8E20-27E8DFC0B88B}" name="Engineering Range Start"/>
    <tableColumn id="23" xr3:uid="{D59FEFB0-837B-44C0-9E1A-B09177152150}" name="Engineering Range En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CBF8A-8A80-413D-8702-A0E3A162460E}">
  <sheetPr>
    <pageSetUpPr autoPageBreaks="0"/>
  </sheetPr>
  <dimension ref="A1:AM116"/>
  <sheetViews>
    <sheetView tabSelected="1" topLeftCell="A58" zoomScaleNormal="100" workbookViewId="0">
      <selection activeCell="Q77" sqref="Q77"/>
    </sheetView>
  </sheetViews>
  <sheetFormatPr defaultColWidth="8.85546875" defaultRowHeight="15" x14ac:dyDescent="0.25"/>
  <cols>
    <col min="1" max="1" width="26" style="1" customWidth="1"/>
    <col min="2" max="2" width="10.85546875" style="1" customWidth="1"/>
    <col min="3" max="3" width="10.42578125" style="1" customWidth="1"/>
    <col min="4" max="4" width="15.85546875" style="1" customWidth="1"/>
    <col min="5" max="6" width="10.85546875" style="1" customWidth="1"/>
    <col min="7" max="7" width="10.85546875" style="18" customWidth="1"/>
    <col min="8" max="8" width="1.85546875" style="1" customWidth="1"/>
    <col min="9" max="9" width="1.28515625" style="1" customWidth="1"/>
    <col min="10" max="10" width="0.7109375" style="1" customWidth="1"/>
    <col min="11" max="11" width="10.85546875" style="1" customWidth="1"/>
    <col min="12" max="12" width="10.85546875" style="18" customWidth="1"/>
    <col min="13" max="13" width="10.85546875" style="1" customWidth="1"/>
    <col min="14" max="14" width="7.140625" style="1" customWidth="1"/>
    <col min="15" max="15" width="8" style="3" customWidth="1"/>
    <col min="16" max="16" width="6.5703125" style="7" customWidth="1"/>
    <col min="17" max="17" width="17.28515625" style="7" customWidth="1"/>
    <col min="18" max="18" width="34.28515625" style="1" customWidth="1"/>
    <col min="19" max="19" width="10" style="7" customWidth="1"/>
    <col min="20" max="21" width="8.5703125" style="7" customWidth="1"/>
    <col min="22" max="22" width="11" style="7" customWidth="1"/>
    <col min="23" max="23" width="6.140625" style="7" customWidth="1"/>
    <col min="24" max="24" width="6.85546875" style="1" customWidth="1"/>
    <col min="26" max="26" width="10.42578125" style="1" customWidth="1"/>
    <col min="27" max="27" width="12.5703125" style="1" customWidth="1"/>
    <col min="28" max="28" width="13.7109375" style="1" customWidth="1"/>
    <col min="29" max="29" width="10" style="1" customWidth="1"/>
    <col min="30" max="31" width="8.85546875" style="1"/>
    <col min="32" max="32" width="20.42578125" style="1" customWidth="1"/>
    <col min="33" max="34" width="8.85546875" style="1"/>
    <col min="35" max="35" width="10.85546875" style="1" customWidth="1"/>
    <col min="36" max="16384" width="8.85546875" style="1"/>
  </cols>
  <sheetData>
    <row r="1" spans="1:39" x14ac:dyDescent="0.25">
      <c r="A1" s="6" t="s">
        <v>24</v>
      </c>
      <c r="B1" t="s">
        <v>65</v>
      </c>
      <c r="Y1" s="1"/>
    </row>
    <row r="2" spans="1:39" x14ac:dyDescent="0.25">
      <c r="A2" s="2" t="s">
        <v>35</v>
      </c>
      <c r="B2" s="1" t="s">
        <v>40</v>
      </c>
      <c r="Y2" s="1"/>
    </row>
    <row r="3" spans="1:39" x14ac:dyDescent="0.25">
      <c r="A3" s="2" t="s">
        <v>36</v>
      </c>
      <c r="B3" s="1">
        <v>10003</v>
      </c>
      <c r="Y3" s="1"/>
    </row>
    <row r="4" spans="1:39" x14ac:dyDescent="0.25">
      <c r="A4" s="2" t="s">
        <v>64</v>
      </c>
      <c r="B4" s="1" t="b">
        <v>1</v>
      </c>
      <c r="Y4" s="1"/>
    </row>
    <row r="5" spans="1:39" x14ac:dyDescent="0.25">
      <c r="A5" s="2"/>
      <c r="Y5" s="1"/>
    </row>
    <row r="6" spans="1:39" s="4" customFormat="1" ht="31.5" customHeight="1" x14ac:dyDescent="0.25">
      <c r="A6" s="4" t="s">
        <v>0</v>
      </c>
      <c r="B6" s="4" t="s">
        <v>4</v>
      </c>
      <c r="C6" s="4" t="s">
        <v>23</v>
      </c>
      <c r="D6" s="5" t="s">
        <v>5</v>
      </c>
      <c r="E6" s="4" t="s">
        <v>11</v>
      </c>
      <c r="F6" s="4" t="s">
        <v>9</v>
      </c>
      <c r="G6" s="19" t="s">
        <v>12</v>
      </c>
      <c r="H6" s="4" t="s">
        <v>19</v>
      </c>
      <c r="I6" s="4" t="s">
        <v>34</v>
      </c>
      <c r="J6" s="4" t="s">
        <v>20</v>
      </c>
      <c r="K6" s="4" t="s">
        <v>38</v>
      </c>
      <c r="L6" s="19" t="s">
        <v>39</v>
      </c>
      <c r="M6" s="5" t="s">
        <v>37</v>
      </c>
      <c r="N6" s="5" t="s">
        <v>10</v>
      </c>
      <c r="O6" s="4" t="s">
        <v>8</v>
      </c>
      <c r="P6" s="4" t="s">
        <v>7</v>
      </c>
      <c r="Q6" s="5" t="s">
        <v>1</v>
      </c>
      <c r="R6" s="8" t="s">
        <v>53</v>
      </c>
      <c r="S6" s="8" t="s">
        <v>25</v>
      </c>
      <c r="T6" s="8" t="s">
        <v>26</v>
      </c>
      <c r="U6" s="8" t="s">
        <v>27</v>
      </c>
      <c r="V6" s="8" t="s">
        <v>28</v>
      </c>
      <c r="W6" s="8" t="s">
        <v>29</v>
      </c>
      <c r="X6" s="8" t="s">
        <v>30</v>
      </c>
      <c r="Y6" s="8" t="s">
        <v>31</v>
      </c>
      <c r="Z6" s="8" t="s">
        <v>32</v>
      </c>
      <c r="AA6" s="8" t="s">
        <v>33</v>
      </c>
      <c r="AB6" s="4" t="s">
        <v>21</v>
      </c>
      <c r="AC6" s="4" t="s">
        <v>22</v>
      </c>
      <c r="AD6" s="4" t="s">
        <v>2</v>
      </c>
      <c r="AE6" s="4" t="s">
        <v>3</v>
      </c>
      <c r="AF6" s="5" t="s">
        <v>6</v>
      </c>
      <c r="AG6" s="4" t="s">
        <v>15</v>
      </c>
      <c r="AH6" s="4" t="s">
        <v>16</v>
      </c>
      <c r="AI6" s="4" t="s">
        <v>13</v>
      </c>
      <c r="AJ6" s="4" t="s">
        <v>14</v>
      </c>
      <c r="AK6" s="4" t="s">
        <v>17</v>
      </c>
      <c r="AL6" s="4" t="s">
        <v>18</v>
      </c>
    </row>
    <row r="7" spans="1:39" s="10" customFormat="1" ht="18.75" customHeight="1" thickBot="1" x14ac:dyDescent="0.35">
      <c r="A7" s="9"/>
      <c r="B7" s="9"/>
      <c r="C7" s="9"/>
      <c r="D7" s="9"/>
      <c r="E7" s="9"/>
      <c r="F7" s="9"/>
      <c r="G7" s="20"/>
      <c r="H7" s="9"/>
      <c r="I7" s="9"/>
      <c r="J7" s="9"/>
      <c r="K7" s="9"/>
      <c r="L7" s="20"/>
      <c r="M7" s="9"/>
      <c r="N7" s="9"/>
      <c r="O7" s="9"/>
      <c r="P7" s="9"/>
      <c r="Q7" s="9"/>
      <c r="S7" s="15" t="s">
        <v>62</v>
      </c>
      <c r="T7" s="9"/>
      <c r="Y7" s="10">
        <v>1000</v>
      </c>
      <c r="Z7" s="10">
        <v>0</v>
      </c>
      <c r="AB7" s="11"/>
      <c r="AC7" s="11"/>
      <c r="AE7" s="9"/>
      <c r="AF7" s="9" t="str">
        <f>IF(NOT(ISBLANK(A7)), "Yes", "")</f>
        <v/>
      </c>
      <c r="AM7" s="9"/>
    </row>
    <row r="8" spans="1:39" ht="15.75" thickTop="1" x14ac:dyDescent="0.25">
      <c r="A8" t="s">
        <v>63</v>
      </c>
      <c r="D8" s="12" t="s">
        <v>41</v>
      </c>
      <c r="E8" s="12"/>
      <c r="F8" s="12"/>
      <c r="G8" s="17"/>
      <c r="K8">
        <f>IF(NOT(ISBLANK(Table13[[#This Row],[Address ]])), Table13[[#This Row],[Address ]] - 1, "")</f>
        <v>0</v>
      </c>
      <c r="L8" s="21">
        <v>1</v>
      </c>
      <c r="N8" s="12" t="s">
        <v>59</v>
      </c>
      <c r="Q8" t="s">
        <v>199</v>
      </c>
      <c r="X8" s="7"/>
      <c r="Y8" s="7"/>
      <c r="AD8" s="16"/>
      <c r="AF8" s="12" t="str">
        <f>IF(NOT(ISBLANK(A8)), "Yes", "No")</f>
        <v>Yes</v>
      </c>
      <c r="AG8" s="12"/>
      <c r="AH8" s="14"/>
    </row>
    <row r="9" spans="1:39" x14ac:dyDescent="0.25">
      <c r="A9" s="12" t="s">
        <v>66</v>
      </c>
      <c r="B9"/>
      <c r="C9" s="12"/>
      <c r="D9" s="12" t="s">
        <v>41</v>
      </c>
      <c r="E9" s="12"/>
      <c r="F9" s="12"/>
      <c r="G9">
        <v>10</v>
      </c>
      <c r="H9" s="12"/>
      <c r="I9" s="12"/>
      <c r="J9" s="12"/>
      <c r="K9">
        <f>IF(NOT(ISBLANK(Table13[[#This Row],[Address ]])), Table13[[#This Row],[Address ]] - 1, "")</f>
        <v>1</v>
      </c>
      <c r="L9" s="21">
        <v>2</v>
      </c>
      <c r="M9" s="12"/>
      <c r="N9" s="12" t="s">
        <v>58</v>
      </c>
      <c r="O9" s="17"/>
      <c r="P9" s="12"/>
      <c r="Q9" t="s">
        <v>69</v>
      </c>
      <c r="R9" s="12"/>
      <c r="S9" s="12"/>
      <c r="T9" s="12"/>
      <c r="U9" s="12"/>
      <c r="V9" s="12"/>
      <c r="W9" s="12"/>
      <c r="X9" s="12"/>
      <c r="Y9" s="12"/>
      <c r="Z9" s="12"/>
      <c r="AA9" s="13"/>
      <c r="AB9" s="12"/>
      <c r="AC9"/>
      <c r="AD9" s="16"/>
      <c r="AE9"/>
      <c r="AF9" s="12" t="str">
        <f>IF(NOT(ISBLANK(A9)), "Yes", "No")</f>
        <v>Yes</v>
      </c>
      <c r="AG9" s="12"/>
      <c r="AH9" s="14"/>
    </row>
    <row r="10" spans="1:39" x14ac:dyDescent="0.25">
      <c r="A10" s="12" t="s">
        <v>57</v>
      </c>
      <c r="B10"/>
      <c r="D10" s="12" t="s">
        <v>41</v>
      </c>
      <c r="E10" s="12"/>
      <c r="F10" s="12"/>
      <c r="G10">
        <v>10</v>
      </c>
      <c r="H10"/>
      <c r="J10"/>
      <c r="K10">
        <f>IF(NOT(ISBLANK(Table13[[#This Row],[Address ]])), Table13[[#This Row],[Address ]] - 1, "")</f>
        <v>2</v>
      </c>
      <c r="L10" s="21">
        <v>3</v>
      </c>
      <c r="M10"/>
      <c r="N10" s="12" t="s">
        <v>58</v>
      </c>
      <c r="O10"/>
      <c r="P10"/>
      <c r="Q10" t="s">
        <v>56</v>
      </c>
      <c r="R10" s="3"/>
      <c r="S10" s="3"/>
      <c r="T10" s="3"/>
      <c r="U10" s="3"/>
      <c r="V10" s="3"/>
      <c r="W10" s="3"/>
      <c r="X10" s="3"/>
      <c r="Y10" s="3"/>
      <c r="Z10" s="3"/>
      <c r="AA10" s="3"/>
      <c r="AB10" s="3"/>
      <c r="AC10" s="3"/>
      <c r="AD10" s="16"/>
      <c r="AE10" s="3"/>
      <c r="AF10" s="12" t="str">
        <f>IF(NOT(ISBLANK(A10)), "Yes", "No")</f>
        <v>Yes</v>
      </c>
      <c r="AG10" s="12"/>
      <c r="AH10" s="14"/>
    </row>
    <row r="11" spans="1:39" x14ac:dyDescent="0.25">
      <c r="A11" s="1" t="s">
        <v>31</v>
      </c>
      <c r="D11" s="12" t="s">
        <v>41</v>
      </c>
      <c r="G11">
        <v>100</v>
      </c>
      <c r="K11" s="14">
        <f>Table13[[#This Row],[Address ]] - 1</f>
        <v>3</v>
      </c>
      <c r="L11" s="18">
        <v>4</v>
      </c>
      <c r="Q11" t="s">
        <v>42</v>
      </c>
      <c r="R11" s="3"/>
      <c r="S11" s="3"/>
      <c r="T11" s="3"/>
      <c r="U11" s="3"/>
      <c r="V11" s="3"/>
      <c r="W11" s="3"/>
      <c r="X11" s="3"/>
      <c r="Y11" s="3"/>
      <c r="Z11" s="3"/>
      <c r="AA11" s="3"/>
      <c r="AB11" s="3"/>
      <c r="AC11" s="3"/>
      <c r="AE11" s="3"/>
      <c r="AF11" s="14" t="str">
        <f t="shared" ref="AF11:AF42" si="0">IF(NOT(ISBLANK(A11)), "Yes", "")</f>
        <v>Yes</v>
      </c>
      <c r="AH11" s="14"/>
    </row>
    <row r="12" spans="1:39" x14ac:dyDescent="0.25">
      <c r="A12" s="1" t="s">
        <v>67</v>
      </c>
      <c r="D12" s="12" t="s">
        <v>41</v>
      </c>
      <c r="G12"/>
      <c r="K12" s="14">
        <f>Table13[[#This Row],[Address ]] - 1</f>
        <v>4</v>
      </c>
      <c r="L12" s="18">
        <v>5</v>
      </c>
      <c r="Q12" t="s">
        <v>70</v>
      </c>
      <c r="R12" s="3"/>
      <c r="S12" s="3"/>
      <c r="T12" s="3"/>
      <c r="U12" s="3"/>
      <c r="V12" s="3"/>
      <c r="W12" s="3"/>
      <c r="X12" s="3"/>
      <c r="Y12" s="3"/>
      <c r="Z12" s="3"/>
      <c r="AA12" s="3"/>
      <c r="AB12" s="3"/>
      <c r="AC12" s="3"/>
      <c r="AE12" s="3"/>
      <c r="AF12" s="14" t="str">
        <f t="shared" si="0"/>
        <v>Yes</v>
      </c>
      <c r="AH12" s="14"/>
    </row>
    <row r="13" spans="1:39" x14ac:dyDescent="0.25">
      <c r="A13" t="s">
        <v>68</v>
      </c>
      <c r="D13" s="12" t="s">
        <v>41</v>
      </c>
      <c r="G13">
        <v>100</v>
      </c>
      <c r="K13" s="14">
        <f>Table13[[#This Row],[Address ]] - 1</f>
        <v>5</v>
      </c>
      <c r="L13" s="21">
        <v>6</v>
      </c>
      <c r="N13" s="12" t="s">
        <v>58</v>
      </c>
      <c r="Q13" t="s">
        <v>71</v>
      </c>
      <c r="R13" s="3"/>
      <c r="S13" s="3"/>
      <c r="T13" s="3"/>
      <c r="U13" s="3"/>
      <c r="V13" s="3"/>
      <c r="W13" s="3"/>
      <c r="X13" s="3"/>
      <c r="Y13" s="3"/>
      <c r="Z13" s="3"/>
      <c r="AA13" s="3"/>
      <c r="AB13" s="3"/>
      <c r="AC13" s="3"/>
      <c r="AE13" s="3"/>
      <c r="AF13" s="14" t="str">
        <f t="shared" si="0"/>
        <v>Yes</v>
      </c>
      <c r="AH13" s="14"/>
    </row>
    <row r="14" spans="1:39" x14ac:dyDescent="0.25">
      <c r="A14" t="s">
        <v>72</v>
      </c>
      <c r="D14" s="12" t="s">
        <v>41</v>
      </c>
      <c r="G14"/>
      <c r="K14" s="14">
        <f>Table13[[#This Row],[Address ]] - 1</f>
        <v>6</v>
      </c>
      <c r="L14" s="21">
        <v>7</v>
      </c>
      <c r="Q14" t="s">
        <v>46</v>
      </c>
      <c r="R14" s="3"/>
      <c r="S14" s="3"/>
      <c r="T14" s="3"/>
      <c r="U14" s="3"/>
      <c r="V14" s="3"/>
      <c r="W14" s="3"/>
      <c r="X14" s="3"/>
      <c r="Y14" s="3"/>
      <c r="Z14" s="3"/>
      <c r="AA14" s="3"/>
      <c r="AB14" s="3"/>
      <c r="AC14" s="3"/>
      <c r="AE14" s="3"/>
      <c r="AF14" s="14" t="str">
        <f t="shared" si="0"/>
        <v>Yes</v>
      </c>
      <c r="AH14" s="14"/>
    </row>
    <row r="15" spans="1:39" x14ac:dyDescent="0.25">
      <c r="A15" t="s">
        <v>73</v>
      </c>
      <c r="D15" s="12" t="s">
        <v>41</v>
      </c>
      <c r="G15"/>
      <c r="K15" s="14">
        <f>Table13[[#This Row],[Address ]] - 1</f>
        <v>7</v>
      </c>
      <c r="L15" s="21">
        <v>8</v>
      </c>
      <c r="Q15" t="s">
        <v>47</v>
      </c>
      <c r="R15" s="3"/>
      <c r="S15" s="3"/>
      <c r="T15" s="3"/>
      <c r="U15" s="3"/>
      <c r="V15" s="3"/>
      <c r="W15" s="3"/>
      <c r="X15" s="3"/>
      <c r="Y15" s="3"/>
      <c r="Z15" s="3"/>
      <c r="AA15" s="3"/>
      <c r="AB15" s="3"/>
      <c r="AC15" s="3"/>
      <c r="AE15" s="3"/>
      <c r="AF15" s="14" t="str">
        <f t="shared" si="0"/>
        <v>Yes</v>
      </c>
      <c r="AH15" s="14"/>
    </row>
    <row r="16" spans="1:39" x14ac:dyDescent="0.25">
      <c r="A16" t="s">
        <v>74</v>
      </c>
      <c r="D16" s="12" t="s">
        <v>41</v>
      </c>
      <c r="G16"/>
      <c r="K16" s="14">
        <f>Table13[[#This Row],[Address ]] - 1</f>
        <v>8</v>
      </c>
      <c r="L16" s="18">
        <v>9</v>
      </c>
      <c r="Q16" t="s">
        <v>48</v>
      </c>
      <c r="R16" s="3"/>
      <c r="S16" s="3"/>
      <c r="T16" s="3"/>
      <c r="U16" s="3"/>
      <c r="V16" s="3"/>
      <c r="W16" s="3"/>
      <c r="X16" s="3"/>
      <c r="Y16" s="3"/>
      <c r="Z16" s="3"/>
      <c r="AA16" s="3"/>
      <c r="AB16" s="3"/>
      <c r="AC16" s="3"/>
      <c r="AE16" s="3"/>
      <c r="AF16" s="14" t="str">
        <f t="shared" si="0"/>
        <v>Yes</v>
      </c>
      <c r="AH16" s="14"/>
    </row>
    <row r="17" spans="1:34" x14ac:dyDescent="0.25">
      <c r="A17" t="s">
        <v>75</v>
      </c>
      <c r="D17" s="12" t="s">
        <v>41</v>
      </c>
      <c r="G17"/>
      <c r="K17" s="14">
        <f>Table13[[#This Row],[Address ]] - 1</f>
        <v>9</v>
      </c>
      <c r="L17" s="18">
        <v>10</v>
      </c>
      <c r="Q17" t="s">
        <v>49</v>
      </c>
      <c r="R17" s="3"/>
      <c r="S17" s="3"/>
      <c r="T17" s="3"/>
      <c r="U17" s="3"/>
      <c r="V17" s="3"/>
      <c r="W17" s="3"/>
      <c r="X17" s="3"/>
      <c r="Y17" s="3"/>
      <c r="Z17" s="3"/>
      <c r="AA17" s="3"/>
      <c r="AB17" s="3"/>
      <c r="AC17" s="3"/>
      <c r="AE17" s="3"/>
      <c r="AF17" s="14" t="str">
        <f t="shared" si="0"/>
        <v>Yes</v>
      </c>
      <c r="AH17" s="14"/>
    </row>
    <row r="18" spans="1:34" x14ac:dyDescent="0.25">
      <c r="A18" t="s">
        <v>76</v>
      </c>
      <c r="D18" s="12" t="s">
        <v>41</v>
      </c>
      <c r="F18" s="1">
        <v>2</v>
      </c>
      <c r="G18"/>
      <c r="K18" s="14">
        <f>Table13[[#This Row],[Address ]] - 1</f>
        <v>10</v>
      </c>
      <c r="L18" s="21">
        <v>11</v>
      </c>
      <c r="Q18" t="s">
        <v>43</v>
      </c>
      <c r="R18" s="3"/>
      <c r="S18" s="3"/>
      <c r="T18" s="3"/>
      <c r="U18" s="3"/>
      <c r="V18" s="3"/>
      <c r="W18" s="3"/>
      <c r="X18" s="3"/>
      <c r="Y18" s="3"/>
      <c r="Z18" s="3"/>
      <c r="AA18" s="3"/>
      <c r="AB18" s="3"/>
      <c r="AC18" s="3"/>
      <c r="AE18" s="3"/>
      <c r="AF18" s="14" t="str">
        <f t="shared" si="0"/>
        <v>Yes</v>
      </c>
      <c r="AH18" s="14"/>
    </row>
    <row r="19" spans="1:34" x14ac:dyDescent="0.25">
      <c r="A19" t="s">
        <v>81</v>
      </c>
      <c r="D19" s="12" t="s">
        <v>41</v>
      </c>
      <c r="F19" s="1">
        <v>2</v>
      </c>
      <c r="G19"/>
      <c r="K19" s="14">
        <f>Table13[[#This Row],[Address ]] - 1</f>
        <v>12</v>
      </c>
      <c r="L19" s="18">
        <v>13</v>
      </c>
      <c r="Q19" t="s">
        <v>44</v>
      </c>
      <c r="R19" s="3"/>
      <c r="S19" s="3"/>
      <c r="T19" s="3"/>
      <c r="U19" s="3"/>
      <c r="V19" s="3"/>
      <c r="W19" s="3"/>
      <c r="X19" s="3"/>
      <c r="Y19" s="3"/>
      <c r="Z19" s="3"/>
      <c r="AA19" s="3"/>
      <c r="AB19" s="3"/>
      <c r="AC19" s="3"/>
      <c r="AE19" s="3"/>
      <c r="AF19" s="14" t="str">
        <f t="shared" si="0"/>
        <v>Yes</v>
      </c>
      <c r="AH19" s="14"/>
    </row>
    <row r="20" spans="1:34" x14ac:dyDescent="0.25">
      <c r="A20" t="s">
        <v>82</v>
      </c>
      <c r="D20" s="12" t="s">
        <v>41</v>
      </c>
      <c r="F20" s="1">
        <v>2</v>
      </c>
      <c r="K20" s="14">
        <f>Table13[[#This Row],[Address ]] - 1</f>
        <v>14</v>
      </c>
      <c r="L20" s="18">
        <v>15</v>
      </c>
      <c r="Q20" t="s">
        <v>45</v>
      </c>
      <c r="R20" s="3"/>
      <c r="S20" s="3"/>
      <c r="T20" s="3"/>
      <c r="U20" s="3"/>
      <c r="V20" s="3"/>
      <c r="W20" s="3"/>
      <c r="X20" s="3"/>
      <c r="Y20" s="3"/>
      <c r="Z20" s="3"/>
      <c r="AA20" s="3"/>
      <c r="AB20" s="3"/>
      <c r="AC20" s="3"/>
      <c r="AE20" s="3"/>
      <c r="AF20" s="14" t="str">
        <f t="shared" si="0"/>
        <v>Yes</v>
      </c>
      <c r="AH20" s="14"/>
    </row>
    <row r="21" spans="1:34" x14ac:dyDescent="0.25">
      <c r="A21" t="s">
        <v>83</v>
      </c>
      <c r="D21" s="12" t="s">
        <v>41</v>
      </c>
      <c r="F21" s="1">
        <v>2</v>
      </c>
      <c r="K21" s="14">
        <f>Table13[[#This Row],[Address ]] - 1</f>
        <v>16</v>
      </c>
      <c r="L21" s="18">
        <v>17</v>
      </c>
      <c r="Q21" t="s">
        <v>77</v>
      </c>
      <c r="R21" s="3"/>
      <c r="S21" s="3"/>
      <c r="T21" s="3"/>
      <c r="U21" s="3"/>
      <c r="V21" s="3"/>
      <c r="W21" s="3"/>
      <c r="X21" s="3"/>
      <c r="Y21" s="3"/>
      <c r="Z21" s="3"/>
      <c r="AA21" s="3"/>
      <c r="AB21" s="3"/>
      <c r="AC21" s="3"/>
      <c r="AE21" s="3"/>
      <c r="AF21" s="14" t="str">
        <f t="shared" si="0"/>
        <v>Yes</v>
      </c>
      <c r="AH21" s="14"/>
    </row>
    <row r="22" spans="1:34" x14ac:dyDescent="0.25">
      <c r="A22" t="s">
        <v>84</v>
      </c>
      <c r="D22" s="12" t="s">
        <v>41</v>
      </c>
      <c r="F22" s="1">
        <v>2</v>
      </c>
      <c r="K22" s="14">
        <f>Table13[[#This Row],[Address ]] - 1</f>
        <v>18</v>
      </c>
      <c r="L22" s="18">
        <v>19</v>
      </c>
      <c r="Q22" t="s">
        <v>78</v>
      </c>
      <c r="R22" s="3"/>
      <c r="S22" s="3"/>
      <c r="T22" s="3"/>
      <c r="U22" s="3"/>
      <c r="V22" s="3"/>
      <c r="W22" s="3"/>
      <c r="X22" s="3"/>
      <c r="Y22" s="3"/>
      <c r="Z22" s="3"/>
      <c r="AA22" s="3"/>
      <c r="AB22" s="3"/>
      <c r="AC22" s="3"/>
      <c r="AE22" s="3"/>
      <c r="AF22" s="14" t="str">
        <f t="shared" si="0"/>
        <v>Yes</v>
      </c>
      <c r="AH22" s="14"/>
    </row>
    <row r="23" spans="1:34" x14ac:dyDescent="0.25">
      <c r="A23" t="s">
        <v>85</v>
      </c>
      <c r="D23" s="12" t="s">
        <v>41</v>
      </c>
      <c r="F23" s="1">
        <v>2</v>
      </c>
      <c r="K23" s="14">
        <f>Table13[[#This Row],[Address ]] - 1</f>
        <v>20</v>
      </c>
      <c r="L23" s="18">
        <v>21</v>
      </c>
      <c r="Q23" t="s">
        <v>79</v>
      </c>
      <c r="R23" s="3"/>
      <c r="S23" s="3"/>
      <c r="T23" s="3"/>
      <c r="U23" s="3"/>
      <c r="V23" s="3"/>
      <c r="W23" s="3"/>
      <c r="X23" s="3"/>
      <c r="Y23" s="3"/>
      <c r="Z23" s="3"/>
      <c r="AA23" s="3"/>
      <c r="AB23" s="3"/>
      <c r="AC23" s="3"/>
      <c r="AE23" s="3"/>
      <c r="AF23" s="14" t="str">
        <f t="shared" si="0"/>
        <v>Yes</v>
      </c>
      <c r="AH23" s="14"/>
    </row>
    <row r="24" spans="1:34" x14ac:dyDescent="0.25">
      <c r="A24" t="s">
        <v>60</v>
      </c>
      <c r="D24" s="12" t="s">
        <v>41</v>
      </c>
      <c r="F24" s="1">
        <v>2</v>
      </c>
      <c r="K24" s="14">
        <f>Table13[[#This Row],[Address ]] - 1</f>
        <v>22</v>
      </c>
      <c r="L24" s="18">
        <v>23</v>
      </c>
      <c r="N24" s="12" t="s">
        <v>58</v>
      </c>
      <c r="Q24" t="s">
        <v>50</v>
      </c>
      <c r="R24" s="3"/>
      <c r="S24" s="3"/>
      <c r="T24" s="3"/>
      <c r="U24" s="3"/>
      <c r="V24" s="3"/>
      <c r="W24" s="3"/>
      <c r="X24" s="3"/>
      <c r="Y24" s="3"/>
      <c r="Z24" s="3"/>
      <c r="AA24" s="3"/>
      <c r="AB24" s="3"/>
      <c r="AC24" s="3"/>
      <c r="AE24" s="3"/>
      <c r="AF24" s="14" t="str">
        <f t="shared" si="0"/>
        <v>Yes</v>
      </c>
      <c r="AH24" s="14"/>
    </row>
    <row r="25" spans="1:34" x14ac:dyDescent="0.25">
      <c r="A25" t="s">
        <v>61</v>
      </c>
      <c r="D25" s="12" t="s">
        <v>41</v>
      </c>
      <c r="F25" s="1">
        <v>2</v>
      </c>
      <c r="K25" s="14">
        <f>Table13[[#This Row],[Address ]] - 1</f>
        <v>24</v>
      </c>
      <c r="L25" s="18">
        <v>25</v>
      </c>
      <c r="N25" s="12" t="s">
        <v>58</v>
      </c>
      <c r="Q25" t="s">
        <v>52</v>
      </c>
      <c r="R25" s="3"/>
      <c r="S25" s="3"/>
      <c r="T25" s="3"/>
      <c r="U25" s="3"/>
      <c r="V25" s="3"/>
      <c r="W25" s="3"/>
      <c r="X25" s="3"/>
      <c r="Y25" s="3"/>
      <c r="Z25" s="3"/>
      <c r="AA25" s="3"/>
      <c r="AB25" s="3"/>
      <c r="AC25" s="3"/>
      <c r="AE25" s="3"/>
      <c r="AF25" s="14" t="str">
        <f t="shared" si="0"/>
        <v>Yes</v>
      </c>
      <c r="AH25" s="14"/>
    </row>
    <row r="26" spans="1:34" x14ac:dyDescent="0.25">
      <c r="A26" t="s">
        <v>86</v>
      </c>
      <c r="D26" s="12" t="s">
        <v>41</v>
      </c>
      <c r="F26" s="1">
        <v>2</v>
      </c>
      <c r="K26" s="14">
        <f>Table13[[#This Row],[Address ]] - 1</f>
        <v>26</v>
      </c>
      <c r="L26" s="18">
        <v>27</v>
      </c>
      <c r="N26" s="12" t="s">
        <v>58</v>
      </c>
      <c r="Q26" t="s">
        <v>51</v>
      </c>
      <c r="R26" s="3"/>
      <c r="S26" s="3"/>
      <c r="T26" s="3"/>
      <c r="U26" s="3"/>
      <c r="V26" s="3"/>
      <c r="W26" s="3"/>
      <c r="X26" s="3"/>
      <c r="Y26" s="3"/>
      <c r="Z26" s="3"/>
      <c r="AA26" s="3"/>
      <c r="AB26" s="3"/>
      <c r="AC26" s="3"/>
      <c r="AE26" s="3"/>
      <c r="AF26" s="14" t="str">
        <f t="shared" si="0"/>
        <v>Yes</v>
      </c>
      <c r="AH26" s="14"/>
    </row>
    <row r="27" spans="1:34" x14ac:dyDescent="0.25">
      <c r="A27" t="s">
        <v>87</v>
      </c>
      <c r="D27" s="12" t="s">
        <v>41</v>
      </c>
      <c r="K27" s="14">
        <f>Table13[[#This Row],[Address ]] - 1</f>
        <v>28</v>
      </c>
      <c r="L27" s="18">
        <v>29</v>
      </c>
      <c r="N27" s="12" t="s">
        <v>103</v>
      </c>
      <c r="Q27" t="s">
        <v>80</v>
      </c>
      <c r="R27" s="3"/>
      <c r="S27" s="3"/>
      <c r="T27" s="3"/>
      <c r="U27" s="3"/>
      <c r="V27" s="3"/>
      <c r="W27" s="3"/>
      <c r="X27" s="3"/>
      <c r="Y27" s="3"/>
      <c r="Z27" s="3"/>
      <c r="AA27" s="3"/>
      <c r="AB27" s="3"/>
      <c r="AC27" s="3"/>
      <c r="AE27" s="3"/>
      <c r="AF27" s="14" t="str">
        <f t="shared" si="0"/>
        <v>Yes</v>
      </c>
      <c r="AH27" s="14"/>
    </row>
    <row r="28" spans="1:34" x14ac:dyDescent="0.25">
      <c r="A28" t="s">
        <v>88</v>
      </c>
      <c r="D28" s="12" t="s">
        <v>41</v>
      </c>
      <c r="K28" s="14">
        <f>Table13[[#This Row],[Address ]] - 1</f>
        <v>28</v>
      </c>
      <c r="L28" s="18">
        <v>29</v>
      </c>
      <c r="N28" s="1" t="s">
        <v>54</v>
      </c>
      <c r="O28" s="3">
        <v>4</v>
      </c>
      <c r="R28" s="3"/>
      <c r="S28" s="3"/>
      <c r="T28" s="3"/>
      <c r="U28" s="3"/>
      <c r="V28" s="3"/>
      <c r="W28" s="3"/>
      <c r="X28" s="3"/>
      <c r="Y28" s="3"/>
      <c r="Z28" s="3"/>
      <c r="AA28" s="3"/>
      <c r="AB28" s="3"/>
      <c r="AC28" s="3"/>
      <c r="AE28" s="3"/>
      <c r="AF28" s="14" t="str">
        <f t="shared" si="0"/>
        <v>Yes</v>
      </c>
      <c r="AH28" s="14"/>
    </row>
    <row r="29" spans="1:34" x14ac:dyDescent="0.25">
      <c r="A29" t="s">
        <v>89</v>
      </c>
      <c r="D29" s="12" t="s">
        <v>41</v>
      </c>
      <c r="K29" s="14">
        <f>Table13[[#This Row],[Address ]] - 1</f>
        <v>28</v>
      </c>
      <c r="L29" s="18">
        <v>29</v>
      </c>
      <c r="N29" s="1" t="s">
        <v>54</v>
      </c>
      <c r="O29" s="3">
        <v>5</v>
      </c>
      <c r="R29" s="3"/>
      <c r="S29" s="3"/>
      <c r="T29" s="3"/>
      <c r="U29" s="3"/>
      <c r="V29" s="3"/>
      <c r="W29" s="3"/>
      <c r="X29" s="3"/>
      <c r="Y29" s="3"/>
      <c r="Z29" s="3"/>
      <c r="AA29" s="3"/>
      <c r="AB29" s="3"/>
      <c r="AC29" s="3"/>
      <c r="AE29" s="3"/>
      <c r="AF29" s="14" t="str">
        <f t="shared" si="0"/>
        <v>Yes</v>
      </c>
      <c r="AH29" s="14"/>
    </row>
    <row r="30" spans="1:34" x14ac:dyDescent="0.25">
      <c r="A30" t="s">
        <v>90</v>
      </c>
      <c r="D30" s="12" t="s">
        <v>41</v>
      </c>
      <c r="K30" s="14">
        <f>Table13[[#This Row],[Address ]] - 1</f>
        <v>28</v>
      </c>
      <c r="L30" s="18">
        <v>29</v>
      </c>
      <c r="N30" s="1" t="s">
        <v>54</v>
      </c>
      <c r="O30" s="3">
        <v>6</v>
      </c>
      <c r="R30" s="3"/>
      <c r="S30" s="3"/>
      <c r="T30" s="3"/>
      <c r="U30" s="3"/>
      <c r="V30" s="3"/>
      <c r="W30" s="3"/>
      <c r="X30" s="3"/>
      <c r="Y30" s="3"/>
      <c r="Z30" s="3"/>
      <c r="AA30" s="3"/>
      <c r="AB30" s="3"/>
      <c r="AC30" s="3"/>
      <c r="AE30" s="3"/>
      <c r="AF30" s="14" t="str">
        <f t="shared" si="0"/>
        <v>Yes</v>
      </c>
      <c r="AH30" s="14"/>
    </row>
    <row r="31" spans="1:34" x14ac:dyDescent="0.25">
      <c r="A31" t="s">
        <v>91</v>
      </c>
      <c r="D31" s="12" t="s">
        <v>41</v>
      </c>
      <c r="K31" s="14">
        <f>Table13[[#This Row],[Address ]] - 1</f>
        <v>28</v>
      </c>
      <c r="L31" s="18">
        <v>29</v>
      </c>
      <c r="N31" s="1" t="s">
        <v>54</v>
      </c>
      <c r="O31" s="3">
        <v>7</v>
      </c>
      <c r="R31" s="3"/>
      <c r="S31" s="3"/>
      <c r="T31" s="3"/>
      <c r="U31" s="3"/>
      <c r="V31" s="3"/>
      <c r="W31" s="3"/>
      <c r="X31" s="3"/>
      <c r="Y31" s="3"/>
      <c r="Z31" s="3"/>
      <c r="AA31" s="3"/>
      <c r="AB31" s="3"/>
      <c r="AC31" s="3"/>
      <c r="AE31" s="3"/>
      <c r="AF31" s="14" t="str">
        <f t="shared" si="0"/>
        <v>Yes</v>
      </c>
      <c r="AH31" s="14"/>
    </row>
    <row r="32" spans="1:34" x14ac:dyDescent="0.25">
      <c r="A32" t="s">
        <v>93</v>
      </c>
      <c r="D32" s="12" t="s">
        <v>41</v>
      </c>
      <c r="K32" s="14">
        <f>Table13[[#This Row],[Address ]] - 1</f>
        <v>29</v>
      </c>
      <c r="L32" s="18">
        <v>30</v>
      </c>
      <c r="N32" s="12" t="s">
        <v>103</v>
      </c>
      <c r="Q32" t="s">
        <v>92</v>
      </c>
      <c r="R32" s="3"/>
      <c r="S32" s="3"/>
      <c r="T32" s="3"/>
      <c r="U32" s="3"/>
      <c r="V32" s="3"/>
      <c r="W32" s="3"/>
      <c r="X32" s="3"/>
      <c r="Y32" s="3"/>
      <c r="Z32" s="3"/>
      <c r="AA32" s="3"/>
      <c r="AB32" s="3"/>
      <c r="AC32" s="3"/>
      <c r="AE32" s="3"/>
      <c r="AF32" s="14" t="str">
        <f t="shared" si="0"/>
        <v>Yes</v>
      </c>
      <c r="AH32" s="14"/>
    </row>
    <row r="33" spans="1:34" x14ac:dyDescent="0.25">
      <c r="A33" t="s">
        <v>94</v>
      </c>
      <c r="D33" s="12" t="s">
        <v>41</v>
      </c>
      <c r="K33" s="14">
        <f>Table13[[#This Row],[Address ]] - 1</f>
        <v>29</v>
      </c>
      <c r="L33" s="18">
        <v>30</v>
      </c>
      <c r="N33" s="1" t="s">
        <v>54</v>
      </c>
      <c r="O33" s="3">
        <v>1</v>
      </c>
      <c r="Q33"/>
      <c r="R33" s="3"/>
      <c r="S33" s="3"/>
      <c r="T33" s="3"/>
      <c r="U33" s="3"/>
      <c r="V33" s="3"/>
      <c r="W33" s="3"/>
      <c r="X33" s="3"/>
      <c r="Y33" s="3"/>
      <c r="Z33" s="3"/>
      <c r="AA33" s="3"/>
      <c r="AB33" s="3"/>
      <c r="AC33" s="3"/>
      <c r="AE33" s="3"/>
      <c r="AF33" s="14" t="str">
        <f t="shared" si="0"/>
        <v>Yes</v>
      </c>
      <c r="AH33" s="14"/>
    </row>
    <row r="34" spans="1:34" x14ac:dyDescent="0.25">
      <c r="A34" t="s">
        <v>95</v>
      </c>
      <c r="D34" s="12" t="s">
        <v>41</v>
      </c>
      <c r="K34" s="14">
        <f>Table13[[#This Row],[Address ]] - 1</f>
        <v>29</v>
      </c>
      <c r="L34" s="18">
        <v>30</v>
      </c>
      <c r="N34" s="1" t="s">
        <v>54</v>
      </c>
      <c r="O34" s="3">
        <v>13</v>
      </c>
      <c r="Q34"/>
      <c r="R34" s="3"/>
      <c r="S34" s="3"/>
      <c r="T34" s="3"/>
      <c r="U34" s="3"/>
      <c r="V34" s="3"/>
      <c r="W34" s="3"/>
      <c r="X34" s="3"/>
      <c r="Y34" s="3"/>
      <c r="Z34" s="3"/>
      <c r="AA34" s="3"/>
      <c r="AB34" s="3"/>
      <c r="AC34" s="3"/>
      <c r="AE34" s="3"/>
      <c r="AF34" s="14" t="str">
        <f t="shared" si="0"/>
        <v>Yes</v>
      </c>
      <c r="AH34" s="14"/>
    </row>
    <row r="35" spans="1:34" x14ac:dyDescent="0.25">
      <c r="A35" t="s">
        <v>97</v>
      </c>
      <c r="D35" s="12" t="s">
        <v>41</v>
      </c>
      <c r="K35" s="14">
        <f>Table13[[#This Row],[Address ]] - 1</f>
        <v>30</v>
      </c>
      <c r="L35" s="18">
        <v>31</v>
      </c>
      <c r="N35" s="12" t="s">
        <v>103</v>
      </c>
      <c r="Q35" t="s">
        <v>96</v>
      </c>
      <c r="R35" s="3"/>
      <c r="S35" s="3"/>
      <c r="T35" s="3"/>
      <c r="U35" s="3"/>
      <c r="V35" s="3"/>
      <c r="W35" s="3"/>
      <c r="X35" s="3"/>
      <c r="Y35" s="3"/>
      <c r="Z35" s="3"/>
      <c r="AA35" s="3"/>
      <c r="AB35" s="3"/>
      <c r="AC35" s="3"/>
      <c r="AE35" s="3"/>
      <c r="AF35" s="14" t="str">
        <f t="shared" si="0"/>
        <v>Yes</v>
      </c>
      <c r="AH35" s="14"/>
    </row>
    <row r="36" spans="1:34" x14ac:dyDescent="0.25">
      <c r="A36" t="s">
        <v>98</v>
      </c>
      <c r="D36" s="12" t="s">
        <v>41</v>
      </c>
      <c r="K36" s="14">
        <f>Table13[[#This Row],[Address ]] - 1</f>
        <v>30</v>
      </c>
      <c r="L36" s="18">
        <v>31</v>
      </c>
      <c r="N36" s="1" t="s">
        <v>54</v>
      </c>
      <c r="O36" s="3">
        <v>0</v>
      </c>
      <c r="Q36"/>
      <c r="R36" s="3"/>
      <c r="S36" s="3"/>
      <c r="T36" s="3"/>
      <c r="U36" s="3"/>
      <c r="V36" s="3"/>
      <c r="W36" s="3"/>
      <c r="X36" s="3"/>
      <c r="Y36" s="3"/>
      <c r="Z36" s="3"/>
      <c r="AA36" s="3"/>
      <c r="AB36" s="3"/>
      <c r="AC36" s="3"/>
      <c r="AE36" s="3"/>
      <c r="AF36" s="14" t="str">
        <f t="shared" si="0"/>
        <v>Yes</v>
      </c>
      <c r="AH36" s="14"/>
    </row>
    <row r="37" spans="1:34" x14ac:dyDescent="0.25">
      <c r="A37" t="s">
        <v>99</v>
      </c>
      <c r="D37" s="12" t="s">
        <v>41</v>
      </c>
      <c r="K37" s="14">
        <f>Table13[[#This Row],[Address ]] - 1</f>
        <v>30</v>
      </c>
      <c r="L37" s="18">
        <v>31</v>
      </c>
      <c r="N37" s="1" t="s">
        <v>54</v>
      </c>
      <c r="O37" s="3">
        <v>5</v>
      </c>
      <c r="Q37"/>
      <c r="R37" s="3"/>
      <c r="S37" s="3"/>
      <c r="T37" s="3"/>
      <c r="U37" s="3"/>
      <c r="V37" s="3"/>
      <c r="W37" s="3"/>
      <c r="X37" s="3"/>
      <c r="Y37" s="3"/>
      <c r="Z37" s="3"/>
      <c r="AA37" s="3"/>
      <c r="AB37" s="3"/>
      <c r="AC37" s="3"/>
      <c r="AE37" s="3"/>
      <c r="AF37" s="14" t="str">
        <f t="shared" si="0"/>
        <v>Yes</v>
      </c>
      <c r="AH37" s="14"/>
    </row>
    <row r="38" spans="1:34" x14ac:dyDescent="0.25">
      <c r="A38" t="s">
        <v>101</v>
      </c>
      <c r="D38" s="12" t="s">
        <v>41</v>
      </c>
      <c r="K38" s="14">
        <f>Table13[[#This Row],[Address ]] - 1</f>
        <v>31</v>
      </c>
      <c r="L38" s="18">
        <v>32</v>
      </c>
      <c r="N38" s="12" t="s">
        <v>103</v>
      </c>
      <c r="Q38" t="s">
        <v>100</v>
      </c>
      <c r="R38" s="3"/>
      <c r="S38" s="3"/>
      <c r="T38" s="3"/>
      <c r="U38" s="3"/>
      <c r="V38" s="3"/>
      <c r="W38" s="3"/>
      <c r="X38" s="3"/>
      <c r="Y38" s="3"/>
      <c r="Z38" s="3"/>
      <c r="AA38" s="3"/>
      <c r="AB38" s="3"/>
      <c r="AC38" s="3"/>
      <c r="AE38" s="3"/>
      <c r="AF38" s="14" t="str">
        <f t="shared" si="0"/>
        <v>Yes</v>
      </c>
      <c r="AH38" s="14"/>
    </row>
    <row r="39" spans="1:34" x14ac:dyDescent="0.25">
      <c r="A39" t="s">
        <v>102</v>
      </c>
      <c r="D39" s="12" t="s">
        <v>41</v>
      </c>
      <c r="K39" s="14">
        <f>Table13[[#This Row],[Address ]] - 1</f>
        <v>31</v>
      </c>
      <c r="L39" s="18">
        <v>32</v>
      </c>
      <c r="N39" s="1" t="s">
        <v>54</v>
      </c>
      <c r="O39" s="3">
        <v>4</v>
      </c>
      <c r="Q39"/>
      <c r="R39" s="3"/>
      <c r="S39" s="3"/>
      <c r="T39" s="3"/>
      <c r="U39" s="3"/>
      <c r="V39" s="3"/>
      <c r="W39" s="3"/>
      <c r="X39" s="3"/>
      <c r="Y39" s="3"/>
      <c r="Z39" s="3"/>
      <c r="AA39" s="3"/>
      <c r="AB39" s="3"/>
      <c r="AC39" s="3"/>
      <c r="AE39" s="3"/>
      <c r="AF39" s="14" t="str">
        <f t="shared" si="0"/>
        <v>Yes</v>
      </c>
      <c r="AH39" s="14"/>
    </row>
    <row r="40" spans="1:34" x14ac:dyDescent="0.25">
      <c r="A40" t="s">
        <v>105</v>
      </c>
      <c r="D40" s="12" t="s">
        <v>41</v>
      </c>
      <c r="K40" s="14">
        <f>Table13[[#This Row],[Address ]] - 1</f>
        <v>32</v>
      </c>
      <c r="L40">
        <v>33</v>
      </c>
      <c r="N40" s="12" t="s">
        <v>103</v>
      </c>
      <c r="Q40" t="s">
        <v>104</v>
      </c>
      <c r="R40" s="3"/>
      <c r="S40" s="3"/>
      <c r="T40" s="3"/>
      <c r="U40" s="3"/>
      <c r="V40" s="3"/>
      <c r="W40" s="3"/>
      <c r="X40" s="3"/>
      <c r="Y40" s="3"/>
      <c r="Z40" s="3"/>
      <c r="AA40" s="3"/>
      <c r="AB40" s="3"/>
      <c r="AC40" s="3"/>
      <c r="AE40" s="3"/>
      <c r="AF40" s="14" t="str">
        <f t="shared" si="0"/>
        <v>Yes</v>
      </c>
      <c r="AH40" s="14"/>
    </row>
    <row r="41" spans="1:34" x14ac:dyDescent="0.25">
      <c r="A41" t="s">
        <v>104</v>
      </c>
      <c r="D41" s="12" t="s">
        <v>41</v>
      </c>
      <c r="K41" s="14">
        <f>Table13[[#This Row],[Address ]] - 1</f>
        <v>32</v>
      </c>
      <c r="L41">
        <v>33</v>
      </c>
      <c r="N41" s="1" t="s">
        <v>54</v>
      </c>
      <c r="O41" s="3">
        <v>4</v>
      </c>
      <c r="Q41"/>
      <c r="R41" s="3"/>
      <c r="S41" s="3"/>
      <c r="T41" s="3"/>
      <c r="U41" s="3"/>
      <c r="V41" s="3"/>
      <c r="W41" s="3"/>
      <c r="X41" s="3"/>
      <c r="Y41" s="3"/>
      <c r="Z41" s="3"/>
      <c r="AA41" s="3"/>
      <c r="AB41" s="3"/>
      <c r="AC41" s="3"/>
      <c r="AE41" s="3"/>
      <c r="AF41" s="14" t="str">
        <f t="shared" si="0"/>
        <v>Yes</v>
      </c>
      <c r="AH41" s="14"/>
    </row>
    <row r="42" spans="1:34" x14ac:dyDescent="0.25">
      <c r="A42" t="s">
        <v>106</v>
      </c>
      <c r="D42" s="12" t="s">
        <v>41</v>
      </c>
      <c r="K42" s="14">
        <f>Table13[[#This Row],[Address ]] - 1</f>
        <v>32</v>
      </c>
      <c r="L42">
        <v>33</v>
      </c>
      <c r="N42" s="1" t="s">
        <v>54</v>
      </c>
      <c r="O42" s="3">
        <v>5</v>
      </c>
      <c r="Q42"/>
      <c r="R42" s="3"/>
      <c r="S42" s="3"/>
      <c r="T42" s="3"/>
      <c r="U42" s="3"/>
      <c r="V42" s="3"/>
      <c r="W42" s="3"/>
      <c r="X42" s="3"/>
      <c r="Y42" s="3"/>
      <c r="Z42" s="3"/>
      <c r="AA42" s="3"/>
      <c r="AB42" s="3"/>
      <c r="AC42" s="3"/>
      <c r="AE42" s="3"/>
      <c r="AF42" s="14" t="str">
        <f t="shared" si="0"/>
        <v>Yes</v>
      </c>
      <c r="AH42" s="14"/>
    </row>
    <row r="43" spans="1:34" x14ac:dyDescent="0.25">
      <c r="A43" t="s">
        <v>107</v>
      </c>
      <c r="D43" s="12" t="s">
        <v>41</v>
      </c>
      <c r="K43" s="14">
        <f>Table13[[#This Row],[Address ]] - 1</f>
        <v>32</v>
      </c>
      <c r="L43">
        <v>33</v>
      </c>
      <c r="N43" s="1" t="s">
        <v>54</v>
      </c>
      <c r="O43" s="3">
        <v>6</v>
      </c>
      <c r="Q43"/>
      <c r="R43" s="3"/>
      <c r="S43" s="3"/>
      <c r="T43" s="3"/>
      <c r="U43" s="3"/>
      <c r="V43" s="3"/>
      <c r="W43" s="3"/>
      <c r="X43" s="3"/>
      <c r="Y43" s="3"/>
      <c r="Z43" s="3"/>
      <c r="AA43" s="3"/>
      <c r="AB43" s="3"/>
      <c r="AC43" s="3"/>
      <c r="AE43" s="3"/>
      <c r="AF43" s="14" t="str">
        <f t="shared" ref="AF43:AF60" si="1">IF(NOT(ISBLANK(A43)), "Yes", "")</f>
        <v>Yes</v>
      </c>
      <c r="AH43" s="14"/>
    </row>
    <row r="44" spans="1:34" x14ac:dyDescent="0.25">
      <c r="A44" t="s">
        <v>108</v>
      </c>
      <c r="D44" s="12" t="s">
        <v>41</v>
      </c>
      <c r="K44" s="14">
        <f>Table13[[#This Row],[Address ]] - 1</f>
        <v>32</v>
      </c>
      <c r="L44">
        <v>33</v>
      </c>
      <c r="N44" s="1" t="s">
        <v>54</v>
      </c>
      <c r="O44" s="3">
        <v>7</v>
      </c>
      <c r="Q44"/>
      <c r="R44" s="3"/>
      <c r="S44" s="3"/>
      <c r="T44" s="3"/>
      <c r="U44" s="3"/>
      <c r="V44" s="3"/>
      <c r="W44" s="3"/>
      <c r="X44" s="3"/>
      <c r="Y44" s="3"/>
      <c r="Z44" s="3"/>
      <c r="AA44" s="3"/>
      <c r="AB44" s="3"/>
      <c r="AC44" s="3"/>
      <c r="AE44" s="3"/>
      <c r="AF44" s="14" t="str">
        <f t="shared" si="1"/>
        <v>Yes</v>
      </c>
      <c r="AH44" s="14"/>
    </row>
    <row r="45" spans="1:34" x14ac:dyDescent="0.25">
      <c r="A45" t="s">
        <v>55</v>
      </c>
      <c r="D45" s="12" t="s">
        <v>41</v>
      </c>
      <c r="K45" s="14">
        <f>Table13[[#This Row],[Address ]] - 1</f>
        <v>33</v>
      </c>
      <c r="L45" s="18">
        <v>34</v>
      </c>
      <c r="N45" s="12" t="s">
        <v>103</v>
      </c>
      <c r="Q45" t="s">
        <v>109</v>
      </c>
      <c r="R45" s="3"/>
      <c r="S45" s="3"/>
      <c r="T45" s="3"/>
      <c r="U45" s="3"/>
      <c r="V45" s="3"/>
      <c r="W45" s="3"/>
      <c r="X45" s="3"/>
      <c r="Y45" s="3"/>
      <c r="Z45" s="3"/>
      <c r="AA45" s="3"/>
      <c r="AB45" s="3"/>
      <c r="AC45" s="3"/>
      <c r="AE45" s="3"/>
      <c r="AF45" s="14" t="str">
        <f t="shared" si="1"/>
        <v>Yes</v>
      </c>
      <c r="AH45" s="14"/>
    </row>
    <row r="46" spans="1:34" x14ac:dyDescent="0.25">
      <c r="A46" t="s">
        <v>111</v>
      </c>
      <c r="D46" s="12" t="s">
        <v>41</v>
      </c>
      <c r="K46" s="14">
        <f>Table13[[#This Row],[Address ]] - 1</f>
        <v>33</v>
      </c>
      <c r="L46" s="18">
        <v>34</v>
      </c>
      <c r="N46" s="1" t="s">
        <v>54</v>
      </c>
      <c r="O46" s="3">
        <v>0</v>
      </c>
      <c r="R46" s="3"/>
      <c r="S46" s="3"/>
      <c r="T46" s="3"/>
      <c r="U46" s="3"/>
      <c r="V46" s="3"/>
      <c r="W46" s="3"/>
      <c r="X46" s="3"/>
      <c r="Y46" s="3"/>
      <c r="Z46" s="3"/>
      <c r="AA46" s="3"/>
      <c r="AB46" s="3"/>
      <c r="AC46" s="3"/>
      <c r="AE46" s="3"/>
      <c r="AF46" s="14" t="str">
        <f t="shared" si="1"/>
        <v>Yes</v>
      </c>
      <c r="AH46" s="14"/>
    </row>
    <row r="47" spans="1:34" x14ac:dyDescent="0.25">
      <c r="A47" t="s">
        <v>110</v>
      </c>
      <c r="D47" s="12" t="s">
        <v>41</v>
      </c>
      <c r="K47" s="14">
        <f>Table13[[#This Row],[Address ]] - 1</f>
        <v>33</v>
      </c>
      <c r="L47" s="18">
        <v>34</v>
      </c>
      <c r="N47" s="1" t="s">
        <v>54</v>
      </c>
      <c r="O47" s="3">
        <v>4</v>
      </c>
      <c r="R47" s="3"/>
      <c r="S47" s="3"/>
      <c r="T47" s="3"/>
      <c r="U47" s="3"/>
      <c r="V47" s="3"/>
      <c r="W47" s="3"/>
      <c r="X47" s="3"/>
      <c r="Y47" s="3"/>
      <c r="Z47" s="3"/>
      <c r="AA47" s="3"/>
      <c r="AB47" s="3"/>
      <c r="AC47" s="3"/>
      <c r="AE47" s="3"/>
      <c r="AF47" s="14" t="str">
        <f t="shared" si="1"/>
        <v>Yes</v>
      </c>
      <c r="AH47" s="14"/>
    </row>
    <row r="48" spans="1:34" x14ac:dyDescent="0.25">
      <c r="A48" t="s">
        <v>112</v>
      </c>
      <c r="D48" s="12" t="s">
        <v>41</v>
      </c>
      <c r="K48" s="14">
        <f>Table13[[#This Row],[Address ]] - 1</f>
        <v>33</v>
      </c>
      <c r="L48" s="18">
        <v>34</v>
      </c>
      <c r="N48" s="1" t="s">
        <v>54</v>
      </c>
      <c r="O48" s="3">
        <v>5</v>
      </c>
      <c r="R48" s="3"/>
      <c r="S48" s="3"/>
      <c r="T48" s="3"/>
      <c r="U48" s="3"/>
      <c r="V48" s="3"/>
      <c r="W48" s="3"/>
      <c r="X48" s="3"/>
      <c r="Y48" s="3"/>
      <c r="Z48" s="3"/>
      <c r="AA48" s="3"/>
      <c r="AB48" s="3"/>
      <c r="AC48" s="3"/>
      <c r="AE48" s="3"/>
      <c r="AF48" s="14" t="str">
        <f t="shared" si="1"/>
        <v>Yes</v>
      </c>
      <c r="AH48" s="14"/>
    </row>
    <row r="49" spans="1:34" x14ac:dyDescent="0.25">
      <c r="A49" t="s">
        <v>113</v>
      </c>
      <c r="D49" s="12" t="s">
        <v>41</v>
      </c>
      <c r="K49" s="14">
        <f>Table13[[#This Row],[Address ]] - 1</f>
        <v>33</v>
      </c>
      <c r="L49" s="18">
        <v>34</v>
      </c>
      <c r="N49" s="1" t="s">
        <v>54</v>
      </c>
      <c r="O49" s="3">
        <v>6</v>
      </c>
      <c r="R49" s="3"/>
      <c r="S49" s="3"/>
      <c r="T49" s="3"/>
      <c r="U49" s="3"/>
      <c r="V49" s="3"/>
      <c r="W49" s="3"/>
      <c r="X49" s="3"/>
      <c r="Y49" s="3"/>
      <c r="Z49" s="3"/>
      <c r="AA49" s="3"/>
      <c r="AB49" s="3"/>
      <c r="AC49" s="3"/>
      <c r="AE49" s="3"/>
      <c r="AF49" s="14" t="str">
        <f t="shared" si="1"/>
        <v>Yes</v>
      </c>
      <c r="AH49" s="14"/>
    </row>
    <row r="50" spans="1:34" x14ac:dyDescent="0.25">
      <c r="A50" t="s">
        <v>114</v>
      </c>
      <c r="D50" s="12" t="s">
        <v>41</v>
      </c>
      <c r="K50" s="14">
        <f>Table13[[#This Row],[Address ]] - 1</f>
        <v>33</v>
      </c>
      <c r="L50" s="18">
        <v>34</v>
      </c>
      <c r="N50" s="1" t="s">
        <v>54</v>
      </c>
      <c r="O50" s="3">
        <v>7</v>
      </c>
      <c r="R50" s="3"/>
      <c r="S50" s="3"/>
      <c r="T50" s="3"/>
      <c r="U50" s="3"/>
      <c r="V50" s="3"/>
      <c r="W50" s="3"/>
      <c r="X50" s="3"/>
      <c r="Y50" s="3"/>
      <c r="Z50" s="3"/>
      <c r="AA50" s="3"/>
      <c r="AB50" s="3"/>
      <c r="AC50" s="3"/>
      <c r="AE50" s="3"/>
      <c r="AF50" s="14" t="str">
        <f t="shared" si="1"/>
        <v>Yes</v>
      </c>
      <c r="AH50" s="14"/>
    </row>
    <row r="51" spans="1:34" x14ac:dyDescent="0.25">
      <c r="A51" s="1" t="s">
        <v>116</v>
      </c>
      <c r="D51" s="12" t="s">
        <v>41</v>
      </c>
      <c r="K51" s="14">
        <f>Table13[[#This Row],[Address ]] - 1</f>
        <v>34</v>
      </c>
      <c r="L51" s="18">
        <v>35</v>
      </c>
      <c r="N51" s="12" t="s">
        <v>103</v>
      </c>
      <c r="Q51" s="7" t="s">
        <v>115</v>
      </c>
      <c r="R51" s="3"/>
      <c r="S51" s="3"/>
      <c r="T51" s="3"/>
      <c r="U51" s="3"/>
      <c r="V51" s="3"/>
      <c r="W51" s="3"/>
      <c r="X51" s="3"/>
      <c r="Y51" s="3"/>
      <c r="Z51" s="3"/>
      <c r="AA51" s="3"/>
      <c r="AB51" s="3"/>
      <c r="AC51" s="3"/>
      <c r="AE51" s="3"/>
      <c r="AF51" s="14" t="str">
        <f t="shared" si="1"/>
        <v>Yes</v>
      </c>
      <c r="AH51" s="14"/>
    </row>
    <row r="52" spans="1:34" x14ac:dyDescent="0.25">
      <c r="A52" t="s">
        <v>115</v>
      </c>
      <c r="D52" s="12" t="s">
        <v>41</v>
      </c>
      <c r="K52" s="14">
        <f>Table13[[#This Row],[Address ]] - 1</f>
        <v>34</v>
      </c>
      <c r="L52" s="18">
        <v>35</v>
      </c>
      <c r="N52" s="1" t="s">
        <v>54</v>
      </c>
      <c r="O52" s="3">
        <v>3</v>
      </c>
      <c r="R52" s="3"/>
      <c r="S52" s="3"/>
      <c r="T52" s="3"/>
      <c r="U52" s="3"/>
      <c r="V52" s="3"/>
      <c r="W52" s="3"/>
      <c r="X52" s="3"/>
      <c r="Y52" s="3"/>
      <c r="Z52" s="3"/>
      <c r="AA52" s="3"/>
      <c r="AB52" s="3"/>
      <c r="AC52" s="3"/>
      <c r="AE52" s="3"/>
      <c r="AF52" s="14" t="str">
        <f t="shared" si="1"/>
        <v>Yes</v>
      </c>
      <c r="AH52" s="14"/>
    </row>
    <row r="53" spans="1:34" ht="30" x14ac:dyDescent="0.25">
      <c r="A53" s="1" t="s">
        <v>118</v>
      </c>
      <c r="D53" s="12" t="s">
        <v>41</v>
      </c>
      <c r="K53" s="14">
        <f>Table13[[#This Row],[Address ]] - 1</f>
        <v>35</v>
      </c>
      <c r="L53" s="18">
        <v>36</v>
      </c>
      <c r="N53" s="12" t="s">
        <v>103</v>
      </c>
      <c r="Q53" s="7" t="s">
        <v>117</v>
      </c>
      <c r="R53" s="3"/>
      <c r="S53" s="3"/>
      <c r="T53" s="3"/>
      <c r="U53" s="3"/>
      <c r="V53" s="3"/>
      <c r="W53" s="3"/>
      <c r="X53" s="3"/>
      <c r="Y53" s="3"/>
      <c r="Z53" s="3"/>
      <c r="AA53" s="3"/>
      <c r="AB53" s="3"/>
      <c r="AC53" s="3"/>
      <c r="AE53" s="3"/>
      <c r="AF53" s="14" t="str">
        <f t="shared" si="1"/>
        <v>Yes</v>
      </c>
      <c r="AH53" s="14"/>
    </row>
    <row r="54" spans="1:34" x14ac:dyDescent="0.25">
      <c r="A54" t="s">
        <v>119</v>
      </c>
      <c r="D54" s="12" t="s">
        <v>41</v>
      </c>
      <c r="K54" s="14">
        <f>Table13[[#This Row],[Address ]] - 1</f>
        <v>35</v>
      </c>
      <c r="L54" s="18">
        <v>36</v>
      </c>
      <c r="N54" s="1" t="s">
        <v>54</v>
      </c>
      <c r="O54" s="3">
        <v>0</v>
      </c>
      <c r="R54" s="3"/>
      <c r="S54" s="3"/>
      <c r="T54" s="3"/>
      <c r="U54" s="3"/>
      <c r="V54" s="3"/>
      <c r="W54" s="3"/>
      <c r="X54" s="3"/>
      <c r="Y54" s="3"/>
      <c r="Z54" s="3"/>
      <c r="AA54" s="3"/>
      <c r="AB54" s="3"/>
      <c r="AC54" s="3"/>
      <c r="AE54" s="3"/>
      <c r="AF54" s="14" t="str">
        <f t="shared" si="1"/>
        <v>Yes</v>
      </c>
      <c r="AH54" s="14"/>
    </row>
    <row r="55" spans="1:34" x14ac:dyDescent="0.25">
      <c r="A55" t="s">
        <v>120</v>
      </c>
      <c r="D55" s="12" t="s">
        <v>41</v>
      </c>
      <c r="K55" s="14">
        <f>Table13[[#This Row],[Address ]] - 1</f>
        <v>35</v>
      </c>
      <c r="L55" s="18">
        <v>36</v>
      </c>
      <c r="N55" s="1" t="s">
        <v>54</v>
      </c>
      <c r="O55" s="3">
        <v>1</v>
      </c>
      <c r="R55" s="3"/>
      <c r="S55" s="3"/>
      <c r="T55" s="3"/>
      <c r="U55" s="3"/>
      <c r="V55" s="3"/>
      <c r="W55" s="3"/>
      <c r="X55" s="3"/>
      <c r="Y55" s="3"/>
      <c r="Z55" s="3"/>
      <c r="AA55" s="3"/>
      <c r="AB55" s="3"/>
      <c r="AC55" s="3"/>
      <c r="AE55" s="3"/>
      <c r="AF55" s="14" t="str">
        <f t="shared" si="1"/>
        <v>Yes</v>
      </c>
      <c r="AH55" s="14"/>
    </row>
    <row r="56" spans="1:34" x14ac:dyDescent="0.25">
      <c r="A56" t="s">
        <v>122</v>
      </c>
      <c r="D56" s="12" t="s">
        <v>41</v>
      </c>
      <c r="K56" s="14">
        <f>Table13[[#This Row],[Address ]] - 1</f>
        <v>36</v>
      </c>
      <c r="L56" s="18">
        <v>37</v>
      </c>
      <c r="N56" s="12" t="s">
        <v>103</v>
      </c>
      <c r="Q56" t="s">
        <v>121</v>
      </c>
      <c r="R56" s="3"/>
      <c r="S56" s="3"/>
      <c r="T56" s="3"/>
      <c r="U56" s="3"/>
      <c r="V56" s="3"/>
      <c r="W56" s="3"/>
      <c r="X56" s="3"/>
      <c r="Y56" s="3"/>
      <c r="Z56" s="3"/>
      <c r="AA56" s="3"/>
      <c r="AB56" s="3"/>
      <c r="AC56" s="3"/>
      <c r="AE56" s="3"/>
      <c r="AF56" s="14" t="str">
        <f t="shared" si="1"/>
        <v>Yes</v>
      </c>
      <c r="AH56" s="14"/>
    </row>
    <row r="57" spans="1:34" x14ac:dyDescent="0.25">
      <c r="A57" t="s">
        <v>123</v>
      </c>
      <c r="D57" s="12" t="s">
        <v>41</v>
      </c>
      <c r="K57" s="14">
        <f>Table13[[#This Row],[Address ]] - 1</f>
        <v>36</v>
      </c>
      <c r="L57" s="18">
        <v>37</v>
      </c>
      <c r="N57" s="1" t="s">
        <v>54</v>
      </c>
      <c r="O57" s="3">
        <v>7</v>
      </c>
      <c r="R57" s="3"/>
      <c r="S57" s="3"/>
      <c r="T57" s="3"/>
      <c r="U57" s="3"/>
      <c r="V57" s="3"/>
      <c r="W57" s="3"/>
      <c r="X57" s="3"/>
      <c r="Y57" s="3"/>
      <c r="Z57" s="3"/>
      <c r="AA57" s="3"/>
      <c r="AB57" s="3"/>
      <c r="AC57" s="3"/>
      <c r="AE57" s="3"/>
      <c r="AF57" s="14" t="str">
        <f t="shared" si="1"/>
        <v>Yes</v>
      </c>
      <c r="AH57" s="14"/>
    </row>
    <row r="58" spans="1:34" ht="30" x14ac:dyDescent="0.25">
      <c r="A58" t="s">
        <v>125</v>
      </c>
      <c r="D58" s="12" t="s">
        <v>41</v>
      </c>
      <c r="K58" s="14">
        <f>Table13[[#This Row],[Address ]] - 1</f>
        <v>37</v>
      </c>
      <c r="L58" s="18">
        <v>38</v>
      </c>
      <c r="N58" s="12" t="s">
        <v>103</v>
      </c>
      <c r="Q58" s="7" t="s">
        <v>124</v>
      </c>
      <c r="R58" s="3"/>
      <c r="S58" s="3"/>
      <c r="T58" s="3"/>
      <c r="U58" s="3"/>
      <c r="V58" s="3"/>
      <c r="W58" s="3"/>
      <c r="X58" s="3"/>
      <c r="Y58" s="3"/>
      <c r="Z58" s="3"/>
      <c r="AA58" s="3"/>
      <c r="AB58" s="3"/>
      <c r="AC58" s="3"/>
      <c r="AE58" s="3"/>
      <c r="AF58" s="14" t="str">
        <f t="shared" si="1"/>
        <v>Yes</v>
      </c>
      <c r="AH58" s="14"/>
    </row>
    <row r="59" spans="1:34" x14ac:dyDescent="0.25">
      <c r="A59" t="s">
        <v>126</v>
      </c>
      <c r="D59" s="12" t="s">
        <v>41</v>
      </c>
      <c r="K59" s="14">
        <f>Table13[[#This Row],[Address ]] - 1</f>
        <v>37</v>
      </c>
      <c r="L59" s="18">
        <v>38</v>
      </c>
      <c r="N59" s="1" t="s">
        <v>54</v>
      </c>
      <c r="O59" s="3">
        <v>7</v>
      </c>
      <c r="R59" s="3"/>
      <c r="S59" s="3"/>
      <c r="T59" s="3"/>
      <c r="U59" s="3"/>
      <c r="V59" s="3"/>
      <c r="W59" s="3"/>
      <c r="X59" s="3"/>
      <c r="Y59" s="3"/>
      <c r="Z59" s="3"/>
      <c r="AA59" s="3"/>
      <c r="AB59" s="3"/>
      <c r="AC59" s="3"/>
      <c r="AE59" s="3"/>
      <c r="AF59" s="14" t="str">
        <f t="shared" si="1"/>
        <v>Yes</v>
      </c>
      <c r="AH59" s="14"/>
    </row>
    <row r="60" spans="1:34" x14ac:dyDescent="0.25">
      <c r="A60" t="s">
        <v>128</v>
      </c>
      <c r="D60" s="12" t="s">
        <v>41</v>
      </c>
      <c r="K60" s="14">
        <f>Table13[[#This Row],[Address ]] - 1</f>
        <v>38</v>
      </c>
      <c r="L60">
        <v>39</v>
      </c>
      <c r="N60" s="12" t="s">
        <v>103</v>
      </c>
      <c r="Q60" t="s">
        <v>127</v>
      </c>
      <c r="R60" s="3"/>
      <c r="S60" s="3"/>
      <c r="T60" s="3"/>
      <c r="U60" s="3"/>
      <c r="V60" s="3"/>
      <c r="W60" s="3"/>
      <c r="X60" s="3"/>
      <c r="Y60" s="3"/>
      <c r="Z60" s="3"/>
      <c r="AA60" s="3"/>
      <c r="AB60" s="3"/>
      <c r="AC60" s="3"/>
      <c r="AE60" s="3"/>
      <c r="AF60" s="14" t="str">
        <f t="shared" si="1"/>
        <v>Yes</v>
      </c>
      <c r="AH60" s="14"/>
    </row>
    <row r="61" spans="1:34" x14ac:dyDescent="0.25">
      <c r="A61" t="s">
        <v>129</v>
      </c>
      <c r="D61" s="12" t="s">
        <v>41</v>
      </c>
      <c r="K61" s="14">
        <f>Table13[[#This Row],[Address ]] - 1</f>
        <v>38</v>
      </c>
      <c r="L61">
        <v>39</v>
      </c>
      <c r="N61" s="1" t="s">
        <v>54</v>
      </c>
      <c r="O61" s="3">
        <v>0</v>
      </c>
      <c r="R61" s="3"/>
      <c r="S61" s="3"/>
      <c r="T61" s="3"/>
      <c r="U61" s="3"/>
      <c r="V61" s="3"/>
      <c r="W61" s="3"/>
      <c r="X61" s="3"/>
      <c r="Y61" s="3"/>
      <c r="Z61" s="3"/>
      <c r="AA61" s="3"/>
      <c r="AB61" s="3"/>
      <c r="AC61" s="3"/>
      <c r="AE61" s="3"/>
      <c r="AF61" s="14" t="str">
        <f>IF(NOT(ISBLANK(#REF!)), "Yes", "")</f>
        <v>Yes</v>
      </c>
      <c r="AH61" s="14"/>
    </row>
    <row r="62" spans="1:34" x14ac:dyDescent="0.25">
      <c r="A62" t="s">
        <v>130</v>
      </c>
      <c r="D62" s="12" t="s">
        <v>41</v>
      </c>
      <c r="K62" s="14">
        <f>Table13[[#This Row],[Address ]] - 1</f>
        <v>38</v>
      </c>
      <c r="L62">
        <v>39</v>
      </c>
      <c r="N62" s="1" t="s">
        <v>54</v>
      </c>
      <c r="O62" s="3">
        <v>1</v>
      </c>
      <c r="R62" s="3"/>
      <c r="S62" s="3"/>
      <c r="T62" s="3"/>
      <c r="U62" s="3"/>
      <c r="V62" s="3"/>
      <c r="W62" s="3"/>
      <c r="X62" s="3"/>
      <c r="Y62" s="3"/>
      <c r="Z62" s="3"/>
      <c r="AA62" s="3"/>
      <c r="AB62" s="3"/>
      <c r="AC62" s="3"/>
      <c r="AE62" s="3"/>
      <c r="AF62" s="14" t="str">
        <f>IF(NOT(ISBLANK(#REF!)), "Yes", "")</f>
        <v>Yes</v>
      </c>
      <c r="AH62" s="14"/>
    </row>
    <row r="63" spans="1:34" x14ac:dyDescent="0.25">
      <c r="A63" t="s">
        <v>131</v>
      </c>
      <c r="D63" s="12" t="s">
        <v>41</v>
      </c>
      <c r="K63" s="14">
        <f>Table13[[#This Row],[Address ]] - 1</f>
        <v>38</v>
      </c>
      <c r="L63">
        <v>39</v>
      </c>
      <c r="N63" s="1" t="s">
        <v>54</v>
      </c>
      <c r="O63" s="3">
        <v>5</v>
      </c>
      <c r="R63" s="3"/>
      <c r="S63" s="3"/>
      <c r="T63" s="3"/>
      <c r="U63" s="3"/>
      <c r="V63" s="3"/>
      <c r="W63" s="3"/>
      <c r="X63" s="3"/>
      <c r="Y63" s="3"/>
      <c r="Z63" s="3"/>
      <c r="AA63" s="3"/>
      <c r="AB63" s="3"/>
      <c r="AC63" s="3"/>
      <c r="AE63" s="3"/>
      <c r="AF63" s="14" t="str">
        <f>IF(NOT(ISBLANK(#REF!)), "Yes", "")</f>
        <v>Yes</v>
      </c>
      <c r="AH63" s="14"/>
    </row>
    <row r="64" spans="1:34" x14ac:dyDescent="0.25">
      <c r="A64" t="s">
        <v>132</v>
      </c>
      <c r="D64" s="12" t="s">
        <v>41</v>
      </c>
      <c r="K64" s="14">
        <f>Table13[[#This Row],[Address ]] - 1</f>
        <v>38</v>
      </c>
      <c r="L64">
        <v>39</v>
      </c>
      <c r="N64" s="1" t="s">
        <v>54</v>
      </c>
      <c r="O64" s="3">
        <v>6</v>
      </c>
      <c r="R64" s="3"/>
      <c r="S64" s="3"/>
      <c r="T64" s="3"/>
      <c r="U64" s="3"/>
      <c r="V64" s="3"/>
      <c r="W64" s="3"/>
      <c r="X64" s="3"/>
      <c r="Y64" s="3"/>
      <c r="Z64" s="3"/>
      <c r="AA64" s="3"/>
      <c r="AB64" s="3"/>
      <c r="AC64" s="3"/>
      <c r="AE64" s="3"/>
      <c r="AF64" s="14" t="str">
        <f>IF(NOT(ISBLANK(#REF!)), "Yes", "")</f>
        <v>Yes</v>
      </c>
      <c r="AH64" s="14"/>
    </row>
    <row r="65" spans="1:34" x14ac:dyDescent="0.25">
      <c r="A65" t="s">
        <v>133</v>
      </c>
      <c r="D65" s="12" t="s">
        <v>41</v>
      </c>
      <c r="K65" s="14">
        <f>Table13[[#This Row],[Address ]] - 1</f>
        <v>38</v>
      </c>
      <c r="L65">
        <v>39</v>
      </c>
      <c r="N65" s="1" t="s">
        <v>54</v>
      </c>
      <c r="O65" s="3">
        <v>7</v>
      </c>
      <c r="R65" s="3"/>
      <c r="S65" s="3"/>
      <c r="T65" s="3"/>
      <c r="U65" s="3"/>
      <c r="V65" s="3"/>
      <c r="W65" s="3"/>
      <c r="X65" s="3"/>
      <c r="Y65" s="3"/>
      <c r="Z65" s="3"/>
      <c r="AA65" s="3"/>
      <c r="AB65" s="3"/>
      <c r="AC65" s="3"/>
      <c r="AE65" s="3"/>
      <c r="AF65" s="14" t="str">
        <f>IF(NOT(ISBLANK(#REF!)), "Yes", "")</f>
        <v>Yes</v>
      </c>
      <c r="AH65" s="14"/>
    </row>
    <row r="66" spans="1:34" ht="30" x14ac:dyDescent="0.25">
      <c r="A66" s="1" t="s">
        <v>135</v>
      </c>
      <c r="D66" s="12" t="s">
        <v>41</v>
      </c>
      <c r="K66" s="14">
        <f>Table13[[#This Row],[Address ]] - 1</f>
        <v>39</v>
      </c>
      <c r="L66" s="18">
        <v>40</v>
      </c>
      <c r="N66" s="12" t="s">
        <v>103</v>
      </c>
      <c r="Q66" s="7" t="s">
        <v>134</v>
      </c>
      <c r="R66" s="3"/>
      <c r="S66" s="3"/>
      <c r="T66" s="3"/>
      <c r="U66" s="3"/>
      <c r="V66" s="3"/>
      <c r="W66" s="3"/>
      <c r="X66" s="3"/>
      <c r="Y66" s="3"/>
      <c r="Z66" s="3"/>
      <c r="AA66" s="3"/>
      <c r="AB66" s="3"/>
      <c r="AC66" s="3"/>
      <c r="AE66" s="3"/>
      <c r="AF66" s="14" t="str">
        <f t="shared" ref="AF66:AF79" si="2">IF(NOT(ISBLANK(A66)), "Yes", "")</f>
        <v>Yes</v>
      </c>
      <c r="AH66" s="14"/>
    </row>
    <row r="67" spans="1:34" x14ac:dyDescent="0.25">
      <c r="A67" t="s">
        <v>136</v>
      </c>
      <c r="D67" s="12" t="s">
        <v>41</v>
      </c>
      <c r="K67" s="14">
        <f>Table13[[#This Row],[Address ]] - 1</f>
        <v>39</v>
      </c>
      <c r="L67" s="18">
        <v>40</v>
      </c>
      <c r="N67" s="1" t="s">
        <v>54</v>
      </c>
      <c r="O67" s="3">
        <v>7</v>
      </c>
      <c r="R67" s="3"/>
      <c r="S67" s="3"/>
      <c r="T67" s="3"/>
      <c r="U67" s="3"/>
      <c r="V67" s="3"/>
      <c r="W67" s="3"/>
      <c r="X67" s="3"/>
      <c r="Y67" s="3"/>
      <c r="Z67" s="3"/>
      <c r="AA67" s="3"/>
      <c r="AB67" s="3"/>
      <c r="AC67" s="3"/>
      <c r="AE67" s="3"/>
      <c r="AF67" s="14" t="str">
        <f t="shared" si="2"/>
        <v>Yes</v>
      </c>
      <c r="AH67" s="14"/>
    </row>
    <row r="68" spans="1:34" x14ac:dyDescent="0.25">
      <c r="A68" t="s">
        <v>138</v>
      </c>
      <c r="D68" s="12" t="s">
        <v>41</v>
      </c>
      <c r="K68" s="14">
        <f>Table13[[#This Row],[Address ]] - 1</f>
        <v>40</v>
      </c>
      <c r="L68" s="18">
        <v>41</v>
      </c>
      <c r="N68" s="12" t="s">
        <v>103</v>
      </c>
      <c r="Q68" t="s">
        <v>137</v>
      </c>
      <c r="R68" s="3"/>
      <c r="S68" s="3"/>
      <c r="T68" s="3"/>
      <c r="U68" s="3"/>
      <c r="V68" s="3"/>
      <c r="W68" s="3"/>
      <c r="X68" s="3"/>
      <c r="Y68" s="3"/>
      <c r="Z68" s="3"/>
      <c r="AA68" s="3"/>
      <c r="AB68" s="3"/>
      <c r="AC68" s="3"/>
      <c r="AE68" s="3"/>
      <c r="AF68" s="14" t="str">
        <f t="shared" si="2"/>
        <v>Yes</v>
      </c>
      <c r="AH68" s="14"/>
    </row>
    <row r="69" spans="1:34" x14ac:dyDescent="0.25">
      <c r="A69" t="s">
        <v>139</v>
      </c>
      <c r="D69" s="12" t="s">
        <v>41</v>
      </c>
      <c r="K69" s="14">
        <f>Table13[[#This Row],[Address ]] - 1</f>
        <v>40</v>
      </c>
      <c r="L69" s="18">
        <v>41</v>
      </c>
      <c r="N69" s="1" t="s">
        <v>54</v>
      </c>
      <c r="O69" s="3">
        <v>0</v>
      </c>
      <c r="Q69"/>
      <c r="R69" s="3"/>
      <c r="S69" s="3"/>
      <c r="T69" s="3"/>
      <c r="U69" s="3"/>
      <c r="V69" s="3"/>
      <c r="W69" s="3"/>
      <c r="X69" s="3"/>
      <c r="Y69" s="3"/>
      <c r="Z69" s="3"/>
      <c r="AA69" s="3"/>
      <c r="AB69" s="3"/>
      <c r="AC69" s="3"/>
      <c r="AE69" s="3"/>
      <c r="AF69" s="14" t="str">
        <f t="shared" si="2"/>
        <v>Yes</v>
      </c>
      <c r="AH69" s="14"/>
    </row>
    <row r="70" spans="1:34" x14ac:dyDescent="0.25">
      <c r="A70" t="s">
        <v>140</v>
      </c>
      <c r="D70" s="12" t="s">
        <v>41</v>
      </c>
      <c r="K70" s="14">
        <f>Table13[[#This Row],[Address ]] - 1</f>
        <v>40</v>
      </c>
      <c r="L70" s="18">
        <v>41</v>
      </c>
      <c r="N70" s="1" t="s">
        <v>54</v>
      </c>
      <c r="O70" s="3">
        <v>1</v>
      </c>
      <c r="Q70"/>
      <c r="R70" s="3"/>
      <c r="S70" s="3"/>
      <c r="T70" s="3"/>
      <c r="U70" s="3"/>
      <c r="V70" s="3"/>
      <c r="W70" s="3"/>
      <c r="X70" s="3"/>
      <c r="Y70" s="3"/>
      <c r="Z70" s="3"/>
      <c r="AA70" s="3"/>
      <c r="AB70" s="3"/>
      <c r="AC70" s="3"/>
      <c r="AE70" s="3"/>
      <c r="AF70" s="14" t="str">
        <f t="shared" si="2"/>
        <v>Yes</v>
      </c>
      <c r="AH70" s="14"/>
    </row>
    <row r="71" spans="1:34" x14ac:dyDescent="0.25">
      <c r="A71" t="s">
        <v>142</v>
      </c>
      <c r="D71" s="12" t="s">
        <v>41</v>
      </c>
      <c r="K71" s="14">
        <f>Table13[[#This Row],[Address ]] - 1</f>
        <v>41</v>
      </c>
      <c r="L71" s="18">
        <v>42</v>
      </c>
      <c r="N71" s="12" t="s">
        <v>103</v>
      </c>
      <c r="Q71" t="s">
        <v>141</v>
      </c>
      <c r="R71" s="3"/>
      <c r="S71" s="3"/>
      <c r="T71" s="3"/>
      <c r="U71" s="3"/>
      <c r="V71" s="3"/>
      <c r="W71" s="3"/>
      <c r="X71" s="3"/>
      <c r="Y71" s="3"/>
      <c r="Z71" s="3"/>
      <c r="AA71" s="3"/>
      <c r="AB71" s="3"/>
      <c r="AC71" s="3"/>
      <c r="AE71" s="3"/>
      <c r="AF71" s="14" t="str">
        <f t="shared" si="2"/>
        <v>Yes</v>
      </c>
      <c r="AH71" s="14"/>
    </row>
    <row r="72" spans="1:34" x14ac:dyDescent="0.25">
      <c r="A72" t="s">
        <v>143</v>
      </c>
      <c r="D72" s="12" t="s">
        <v>41</v>
      </c>
      <c r="K72" s="14">
        <f>Table13[[#This Row],[Address ]] - 1</f>
        <v>41</v>
      </c>
      <c r="L72" s="18">
        <v>42</v>
      </c>
      <c r="N72" s="1" t="s">
        <v>54</v>
      </c>
      <c r="O72" s="3">
        <v>0</v>
      </c>
      <c r="R72" s="3"/>
      <c r="S72" s="3"/>
      <c r="T72" s="3"/>
      <c r="U72" s="3"/>
      <c r="V72" s="3"/>
      <c r="W72" s="3"/>
      <c r="X72" s="3"/>
      <c r="Y72" s="3"/>
      <c r="Z72" s="3"/>
      <c r="AA72" s="3"/>
      <c r="AB72" s="3"/>
      <c r="AC72" s="3"/>
      <c r="AE72" s="3"/>
      <c r="AF72" s="14" t="str">
        <f t="shared" si="2"/>
        <v>Yes</v>
      </c>
      <c r="AH72" s="14"/>
    </row>
    <row r="73" spans="1:34" x14ac:dyDescent="0.25">
      <c r="A73" t="s">
        <v>144</v>
      </c>
      <c r="D73" s="12" t="s">
        <v>41</v>
      </c>
      <c r="K73" s="14">
        <f>Table13[[#This Row],[Address ]] - 1</f>
        <v>41</v>
      </c>
      <c r="L73" s="18">
        <v>42</v>
      </c>
      <c r="N73" s="1" t="s">
        <v>54</v>
      </c>
      <c r="O73" s="3">
        <v>1</v>
      </c>
      <c r="R73" s="3"/>
      <c r="S73" s="3"/>
      <c r="T73" s="3"/>
      <c r="U73" s="3"/>
      <c r="V73" s="3"/>
      <c r="W73" s="3"/>
      <c r="X73" s="3"/>
      <c r="Y73" s="3"/>
      <c r="Z73" s="3"/>
      <c r="AA73" s="3"/>
      <c r="AB73" s="3"/>
      <c r="AC73" s="3"/>
      <c r="AE73" s="3"/>
      <c r="AF73" s="14" t="str">
        <f t="shared" si="2"/>
        <v>Yes</v>
      </c>
      <c r="AH73" s="14"/>
    </row>
    <row r="74" spans="1:34" x14ac:dyDescent="0.25">
      <c r="A74" t="s">
        <v>145</v>
      </c>
      <c r="D74" s="12" t="s">
        <v>41</v>
      </c>
      <c r="K74" s="14">
        <f>Table13[[#This Row],[Address ]] - 1</f>
        <v>41</v>
      </c>
      <c r="L74" s="18">
        <v>42</v>
      </c>
      <c r="N74" s="1" t="s">
        <v>54</v>
      </c>
      <c r="O74" s="3">
        <v>2</v>
      </c>
      <c r="R74" s="3"/>
      <c r="S74" s="3"/>
      <c r="T74" s="3"/>
      <c r="U74" s="3"/>
      <c r="V74" s="3"/>
      <c r="W74" s="3"/>
      <c r="X74" s="3"/>
      <c r="Y74" s="3"/>
      <c r="Z74" s="3"/>
      <c r="AA74" s="3"/>
      <c r="AB74" s="3"/>
      <c r="AC74" s="3"/>
      <c r="AE74" s="3"/>
      <c r="AF74" s="14" t="str">
        <f t="shared" si="2"/>
        <v>Yes</v>
      </c>
      <c r="AH74" s="14"/>
    </row>
    <row r="75" spans="1:34" x14ac:dyDescent="0.25">
      <c r="A75" t="s">
        <v>146</v>
      </c>
      <c r="D75" s="12" t="s">
        <v>41</v>
      </c>
      <c r="K75" s="14">
        <f>Table13[[#This Row],[Address ]] - 1</f>
        <v>41</v>
      </c>
      <c r="L75" s="18">
        <v>42</v>
      </c>
      <c r="N75" s="1" t="s">
        <v>54</v>
      </c>
      <c r="O75" s="3">
        <v>3</v>
      </c>
      <c r="R75" s="3"/>
      <c r="S75" s="3"/>
      <c r="T75" s="3"/>
      <c r="U75" s="3"/>
      <c r="V75" s="3"/>
      <c r="W75" s="3"/>
      <c r="X75" s="3"/>
      <c r="Y75" s="3"/>
      <c r="Z75" s="3"/>
      <c r="AA75" s="3"/>
      <c r="AB75" s="3"/>
      <c r="AC75" s="3"/>
      <c r="AE75" s="3"/>
      <c r="AF75" s="14" t="str">
        <f t="shared" si="2"/>
        <v>Yes</v>
      </c>
      <c r="AH75" s="14"/>
    </row>
    <row r="76" spans="1:34" x14ac:dyDescent="0.25">
      <c r="A76" t="s">
        <v>148</v>
      </c>
      <c r="B76"/>
      <c r="C76"/>
      <c r="D76" t="s">
        <v>41</v>
      </c>
      <c r="E76"/>
      <c r="F76"/>
      <c r="G76"/>
      <c r="H76"/>
      <c r="I76"/>
      <c r="J76"/>
      <c r="K76">
        <f>Table13[[#This Row],[Address ]] - 1</f>
        <v>42</v>
      </c>
      <c r="L76">
        <v>43</v>
      </c>
      <c r="M76"/>
      <c r="N76" t="s">
        <v>103</v>
      </c>
      <c r="O76"/>
      <c r="P76"/>
      <c r="Q76" t="s">
        <v>147</v>
      </c>
      <c r="R76" s="3"/>
      <c r="S76" s="3"/>
      <c r="T76" s="3"/>
      <c r="U76" s="3"/>
      <c r="V76" s="3"/>
      <c r="W76" s="3"/>
      <c r="X76" s="3"/>
      <c r="Y76" s="3"/>
      <c r="Z76" s="3"/>
      <c r="AA76" s="3"/>
      <c r="AB76" s="3"/>
      <c r="AC76" s="3"/>
      <c r="AE76" s="3"/>
      <c r="AF76" s="14" t="str">
        <f t="shared" si="2"/>
        <v>Yes</v>
      </c>
      <c r="AH76" s="14"/>
    </row>
    <row r="77" spans="1:34" x14ac:dyDescent="0.25">
      <c r="A77" t="s">
        <v>149</v>
      </c>
      <c r="B77"/>
      <c r="C77"/>
      <c r="D77" t="s">
        <v>41</v>
      </c>
      <c r="E77"/>
      <c r="F77"/>
      <c r="G77"/>
      <c r="H77"/>
      <c r="I77"/>
      <c r="J77"/>
      <c r="K77">
        <f>Table13[[#This Row],[Address ]] - 1</f>
        <v>42</v>
      </c>
      <c r="L77">
        <v>43</v>
      </c>
      <c r="M77"/>
      <c r="N77" t="s">
        <v>54</v>
      </c>
      <c r="O77">
        <v>0</v>
      </c>
      <c r="P77"/>
      <c r="Q77"/>
      <c r="R77" s="3"/>
      <c r="S77" s="3"/>
      <c r="T77" s="3"/>
      <c r="U77" s="3"/>
      <c r="V77" s="3"/>
      <c r="W77" s="3"/>
      <c r="X77" s="3"/>
      <c r="Y77" s="3"/>
      <c r="Z77" s="3"/>
      <c r="AA77" s="3"/>
      <c r="AB77" s="3"/>
      <c r="AC77" s="3"/>
      <c r="AE77" s="3"/>
      <c r="AF77" s="14" t="str">
        <f t="shared" si="2"/>
        <v>Yes</v>
      </c>
      <c r="AH77" s="14"/>
    </row>
    <row r="78" spans="1:34" x14ac:dyDescent="0.25">
      <c r="A78" t="s">
        <v>150</v>
      </c>
      <c r="B78"/>
      <c r="C78"/>
      <c r="D78" t="s">
        <v>41</v>
      </c>
      <c r="E78"/>
      <c r="F78"/>
      <c r="G78"/>
      <c r="H78"/>
      <c r="I78"/>
      <c r="J78"/>
      <c r="K78">
        <f>Table13[[#This Row],[Address ]] - 1</f>
        <v>42</v>
      </c>
      <c r="L78">
        <v>43</v>
      </c>
      <c r="M78"/>
      <c r="N78" t="s">
        <v>54</v>
      </c>
      <c r="O78">
        <v>4</v>
      </c>
      <c r="P78"/>
      <c r="Q78"/>
      <c r="R78" s="3"/>
      <c r="S78" s="3"/>
      <c r="T78" s="3"/>
      <c r="U78" s="3"/>
      <c r="V78" s="3"/>
      <c r="W78" s="3"/>
      <c r="X78" s="3"/>
      <c r="Y78" s="3"/>
      <c r="Z78" s="3"/>
      <c r="AA78" s="3"/>
      <c r="AB78" s="3"/>
      <c r="AC78" s="3"/>
      <c r="AE78" s="3"/>
      <c r="AF78" s="14" t="str">
        <f t="shared" si="2"/>
        <v>Yes</v>
      </c>
      <c r="AH78" s="14"/>
    </row>
    <row r="79" spans="1:34" x14ac:dyDescent="0.25">
      <c r="A79" t="s">
        <v>152</v>
      </c>
      <c r="D79" s="12" t="s">
        <v>41</v>
      </c>
      <c r="K79" s="14">
        <f>Table13[[#This Row],[Address ]] - 1</f>
        <v>43</v>
      </c>
      <c r="L79" s="18">
        <v>44</v>
      </c>
      <c r="N79" t="s">
        <v>103</v>
      </c>
      <c r="O79"/>
      <c r="Q79" t="s">
        <v>151</v>
      </c>
      <c r="R79" s="3"/>
      <c r="S79" s="3"/>
      <c r="T79" s="3"/>
      <c r="U79" s="3"/>
      <c r="V79" s="3"/>
      <c r="W79" s="3"/>
      <c r="X79" s="3"/>
      <c r="Y79" s="3"/>
      <c r="Z79" s="3"/>
      <c r="AA79" s="3"/>
      <c r="AB79" s="3"/>
      <c r="AC79" s="3"/>
      <c r="AE79" s="3"/>
      <c r="AF79" s="14" t="str">
        <f t="shared" si="2"/>
        <v>Yes</v>
      </c>
      <c r="AH79" s="14"/>
    </row>
    <row r="80" spans="1:34" x14ac:dyDescent="0.25">
      <c r="A80" t="s">
        <v>151</v>
      </c>
      <c r="D80" s="12" t="s">
        <v>41</v>
      </c>
      <c r="K80" s="14">
        <f>Table13[[#This Row],[Address ]] - 1</f>
        <v>43</v>
      </c>
      <c r="L80" s="18">
        <v>44</v>
      </c>
      <c r="N80" t="s">
        <v>54</v>
      </c>
      <c r="O80">
        <v>0</v>
      </c>
      <c r="R80" s="3"/>
      <c r="S80" s="3"/>
      <c r="T80" s="3"/>
      <c r="U80" s="3"/>
      <c r="V80" s="3"/>
      <c r="W80" s="3"/>
      <c r="X80" s="3"/>
      <c r="Y80" s="3"/>
      <c r="Z80" s="3"/>
      <c r="AA80" s="3"/>
      <c r="AB80" s="3"/>
      <c r="AC80" s="3"/>
      <c r="AE80" s="3"/>
      <c r="AF80" s="14" t="str">
        <f>IF(NOT(ISBLANK(A80)), "Yes", "")</f>
        <v>Yes</v>
      </c>
      <c r="AH80" s="14"/>
    </row>
    <row r="81" spans="1:34" x14ac:dyDescent="0.25">
      <c r="A81" t="s">
        <v>154</v>
      </c>
      <c r="D81" s="12" t="s">
        <v>41</v>
      </c>
      <c r="K81" s="14">
        <f>Table13[[#This Row],[Address ]] - 1</f>
        <v>44</v>
      </c>
      <c r="L81" s="18">
        <v>45</v>
      </c>
      <c r="N81" t="s">
        <v>103</v>
      </c>
      <c r="Q81" t="s">
        <v>153</v>
      </c>
      <c r="R81" s="3"/>
      <c r="S81" s="3"/>
      <c r="T81" s="3"/>
      <c r="U81" s="3"/>
      <c r="V81" s="3"/>
      <c r="W81" s="3"/>
      <c r="X81" s="3"/>
      <c r="Y81" s="3"/>
      <c r="Z81" s="3"/>
      <c r="AA81" s="3"/>
      <c r="AB81" s="3"/>
      <c r="AC81" s="3"/>
      <c r="AE81" s="3"/>
      <c r="AF81" s="14" t="str">
        <f t="shared" ref="AF81:AF87" si="3">IF(NOT(ISBLANK(A81)), "Yes", "")</f>
        <v>Yes</v>
      </c>
      <c r="AH81" s="14"/>
    </row>
    <row r="82" spans="1:34" x14ac:dyDescent="0.25">
      <c r="A82" t="s">
        <v>155</v>
      </c>
      <c r="D82" s="12" t="s">
        <v>41</v>
      </c>
      <c r="K82" s="14">
        <f>Table13[[#This Row],[Address ]] - 1</f>
        <v>44</v>
      </c>
      <c r="L82" s="18">
        <v>45</v>
      </c>
      <c r="N82" t="s">
        <v>54</v>
      </c>
      <c r="O82" s="3">
        <v>0</v>
      </c>
      <c r="Q82"/>
      <c r="R82" s="3"/>
      <c r="S82" s="3"/>
      <c r="T82" s="3"/>
      <c r="U82" s="3"/>
      <c r="V82" s="3"/>
      <c r="W82" s="3"/>
      <c r="X82" s="3"/>
      <c r="Y82" s="3"/>
      <c r="Z82" s="3"/>
      <c r="AA82" s="3"/>
      <c r="AB82" s="3"/>
      <c r="AC82" s="3"/>
      <c r="AE82" s="3"/>
      <c r="AF82" s="14" t="str">
        <f t="shared" si="3"/>
        <v>Yes</v>
      </c>
      <c r="AH82" s="14"/>
    </row>
    <row r="83" spans="1:34" x14ac:dyDescent="0.25">
      <c r="A83" t="s">
        <v>156</v>
      </c>
      <c r="D83" s="12" t="s">
        <v>41</v>
      </c>
      <c r="K83" s="14">
        <f>Table13[[#This Row],[Address ]] - 1</f>
        <v>44</v>
      </c>
      <c r="L83" s="18">
        <v>45</v>
      </c>
      <c r="N83" t="s">
        <v>54</v>
      </c>
      <c r="O83" s="3">
        <v>1</v>
      </c>
      <c r="Q83"/>
      <c r="R83" s="3"/>
      <c r="S83" s="3"/>
      <c r="T83" s="3"/>
      <c r="U83" s="3"/>
      <c r="V83" s="3"/>
      <c r="W83" s="3"/>
      <c r="X83" s="3"/>
      <c r="Y83" s="3"/>
      <c r="Z83" s="3"/>
      <c r="AA83" s="3"/>
      <c r="AB83" s="3"/>
      <c r="AC83" s="3"/>
      <c r="AE83" s="3"/>
      <c r="AF83" s="14" t="str">
        <f t="shared" si="3"/>
        <v>Yes</v>
      </c>
      <c r="AH83" s="14"/>
    </row>
    <row r="84" spans="1:34" x14ac:dyDescent="0.25">
      <c r="A84" t="s">
        <v>157</v>
      </c>
      <c r="D84" s="12" t="s">
        <v>41</v>
      </c>
      <c r="K84" s="14">
        <f>Table13[[#This Row],[Address ]] - 1</f>
        <v>44</v>
      </c>
      <c r="L84" s="18">
        <v>45</v>
      </c>
      <c r="N84" t="s">
        <v>54</v>
      </c>
      <c r="O84" s="3">
        <v>2</v>
      </c>
      <c r="Q84"/>
      <c r="R84" s="3"/>
      <c r="S84" s="3"/>
      <c r="T84" s="3"/>
      <c r="U84" s="3"/>
      <c r="V84" s="3"/>
      <c r="W84" s="3"/>
      <c r="X84" s="3"/>
      <c r="Y84" s="3"/>
      <c r="Z84" s="3"/>
      <c r="AA84" s="3"/>
      <c r="AB84" s="3"/>
      <c r="AC84" s="3"/>
      <c r="AE84" s="3"/>
      <c r="AF84" s="14" t="str">
        <f t="shared" si="3"/>
        <v>Yes</v>
      </c>
      <c r="AH84" s="14"/>
    </row>
    <row r="85" spans="1:34" x14ac:dyDescent="0.25">
      <c r="A85" t="s">
        <v>158</v>
      </c>
      <c r="D85" s="12" t="s">
        <v>41</v>
      </c>
      <c r="K85" s="14">
        <f>Table13[[#This Row],[Address ]] - 1</f>
        <v>44</v>
      </c>
      <c r="L85" s="18">
        <v>45</v>
      </c>
      <c r="N85" t="s">
        <v>54</v>
      </c>
      <c r="O85" s="3">
        <v>3</v>
      </c>
      <c r="Q85"/>
      <c r="R85" s="3"/>
      <c r="S85" s="3"/>
      <c r="T85" s="3"/>
      <c r="U85" s="3"/>
      <c r="V85" s="3"/>
      <c r="W85" s="3"/>
      <c r="X85" s="3"/>
      <c r="Y85" s="3"/>
      <c r="Z85" s="3"/>
      <c r="AA85" s="3"/>
      <c r="AB85" s="3"/>
      <c r="AC85" s="3"/>
      <c r="AE85" s="3"/>
      <c r="AF85" s="14" t="str">
        <f t="shared" si="3"/>
        <v>Yes</v>
      </c>
      <c r="AH85" s="14"/>
    </row>
    <row r="86" spans="1:34" x14ac:dyDescent="0.25">
      <c r="A86" t="s">
        <v>159</v>
      </c>
      <c r="D86" s="12" t="s">
        <v>41</v>
      </c>
      <c r="K86" s="14">
        <f>Table13[[#This Row],[Address ]] - 1</f>
        <v>44</v>
      </c>
      <c r="L86" s="18">
        <v>45</v>
      </c>
      <c r="N86" t="s">
        <v>54</v>
      </c>
      <c r="O86" s="3">
        <v>4</v>
      </c>
      <c r="Q86"/>
      <c r="R86" s="3"/>
      <c r="S86" s="3"/>
      <c r="T86" s="3"/>
      <c r="U86" s="3"/>
      <c r="V86" s="3"/>
      <c r="W86" s="3"/>
      <c r="X86" s="3"/>
      <c r="Y86" s="3"/>
      <c r="Z86" s="3"/>
      <c r="AA86" s="3"/>
      <c r="AB86" s="3"/>
      <c r="AC86" s="3"/>
      <c r="AE86" s="3"/>
      <c r="AF86" s="14" t="str">
        <f t="shared" si="3"/>
        <v>Yes</v>
      </c>
      <c r="AH86" s="14"/>
    </row>
    <row r="87" spans="1:34" x14ac:dyDescent="0.25">
      <c r="A87" t="s">
        <v>160</v>
      </c>
      <c r="D87" s="12" t="s">
        <v>41</v>
      </c>
      <c r="K87" s="14">
        <f>Table13[[#This Row],[Address ]] - 1</f>
        <v>44</v>
      </c>
      <c r="L87" s="18">
        <v>45</v>
      </c>
      <c r="N87" t="s">
        <v>54</v>
      </c>
      <c r="O87" s="3">
        <v>5</v>
      </c>
      <c r="Q87"/>
      <c r="R87" s="3"/>
      <c r="S87" s="3"/>
      <c r="T87" s="3"/>
      <c r="U87" s="3"/>
      <c r="V87" s="3"/>
      <c r="W87" s="3"/>
      <c r="X87" s="3"/>
      <c r="Y87" s="3"/>
      <c r="Z87" s="3"/>
      <c r="AA87" s="3"/>
      <c r="AB87" s="3"/>
      <c r="AC87" s="3"/>
      <c r="AE87" s="3"/>
      <c r="AF87" s="14" t="str">
        <f t="shared" si="3"/>
        <v>Yes</v>
      </c>
      <c r="AH87" s="14"/>
    </row>
    <row r="88" spans="1:34" x14ac:dyDescent="0.25">
      <c r="A88" t="s">
        <v>161</v>
      </c>
      <c r="D88" s="12" t="s">
        <v>41</v>
      </c>
      <c r="K88" s="14">
        <f>Table13[[#This Row],[Address ]] - 1</f>
        <v>44</v>
      </c>
      <c r="L88" s="18">
        <v>45</v>
      </c>
      <c r="N88" t="s">
        <v>54</v>
      </c>
      <c r="O88" s="3">
        <v>6</v>
      </c>
      <c r="Q88"/>
      <c r="R88" s="3"/>
      <c r="S88" s="3"/>
      <c r="T88" s="3"/>
      <c r="U88" s="3"/>
      <c r="V88" s="3"/>
      <c r="W88" s="3"/>
      <c r="X88" s="3"/>
      <c r="Y88" s="3"/>
      <c r="Z88" s="3"/>
      <c r="AA88" s="3"/>
      <c r="AB88" s="3"/>
      <c r="AC88" s="3"/>
      <c r="AE88" s="3"/>
      <c r="AF88" s="14" t="str">
        <f t="shared" ref="AF88:AF94" si="4">IF(NOT(ISBLANK(A88)), "Yes", "")</f>
        <v>Yes</v>
      </c>
      <c r="AH88" s="14"/>
    </row>
    <row r="89" spans="1:34" x14ac:dyDescent="0.25">
      <c r="A89" t="s">
        <v>162</v>
      </c>
      <c r="D89" s="12" t="s">
        <v>41</v>
      </c>
      <c r="K89" s="14">
        <f>Table13[[#This Row],[Address ]] - 1</f>
        <v>44</v>
      </c>
      <c r="L89" s="18">
        <v>45</v>
      </c>
      <c r="N89" t="s">
        <v>54</v>
      </c>
      <c r="O89" s="3">
        <v>7</v>
      </c>
      <c r="Q89"/>
      <c r="R89" s="3"/>
      <c r="S89" s="3"/>
      <c r="T89" s="3"/>
      <c r="U89" s="3"/>
      <c r="V89" s="3"/>
      <c r="W89" s="3"/>
      <c r="X89" s="3"/>
      <c r="Y89" s="3"/>
      <c r="Z89" s="3"/>
      <c r="AA89" s="3"/>
      <c r="AB89" s="3"/>
      <c r="AC89" s="3"/>
      <c r="AE89" s="3"/>
      <c r="AF89" s="14" t="str">
        <f t="shared" si="4"/>
        <v>Yes</v>
      </c>
      <c r="AH89" s="14"/>
    </row>
    <row r="90" spans="1:34" x14ac:dyDescent="0.25">
      <c r="A90" t="s">
        <v>164</v>
      </c>
      <c r="D90" s="12" t="s">
        <v>41</v>
      </c>
      <c r="K90" s="14">
        <f>Table13[[#This Row],[Address ]] - 1</f>
        <v>45</v>
      </c>
      <c r="L90" s="18">
        <v>46</v>
      </c>
      <c r="N90" t="s">
        <v>103</v>
      </c>
      <c r="Q90" t="s">
        <v>163</v>
      </c>
      <c r="R90" s="3"/>
      <c r="S90" s="3"/>
      <c r="T90" s="3"/>
      <c r="U90" s="3"/>
      <c r="V90" s="3"/>
      <c r="W90" s="3"/>
      <c r="X90" s="3"/>
      <c r="Y90" s="3"/>
      <c r="Z90" s="3"/>
      <c r="AA90" s="3"/>
      <c r="AB90" s="3"/>
      <c r="AC90" s="3"/>
      <c r="AE90" s="3"/>
      <c r="AF90" s="14" t="str">
        <f t="shared" si="4"/>
        <v>Yes</v>
      </c>
      <c r="AH90" s="14"/>
    </row>
    <row r="91" spans="1:34" x14ac:dyDescent="0.25">
      <c r="A91" t="s">
        <v>165</v>
      </c>
      <c r="D91" s="12" t="s">
        <v>41</v>
      </c>
      <c r="K91" s="14">
        <f>Table13[[#This Row],[Address ]] - 1</f>
        <v>45</v>
      </c>
      <c r="L91" s="18">
        <v>46</v>
      </c>
      <c r="N91" t="s">
        <v>54</v>
      </c>
      <c r="O91" s="3">
        <v>0</v>
      </c>
      <c r="Q91"/>
      <c r="R91" s="3"/>
      <c r="S91" s="3"/>
      <c r="T91" s="3"/>
      <c r="U91" s="3"/>
      <c r="V91" s="3"/>
      <c r="W91" s="3"/>
      <c r="X91" s="3"/>
      <c r="Y91" s="3"/>
      <c r="Z91" s="3"/>
      <c r="AA91" s="3"/>
      <c r="AB91" s="3"/>
      <c r="AC91" s="3"/>
      <c r="AE91" s="3"/>
      <c r="AF91" s="14" t="str">
        <f t="shared" si="4"/>
        <v>Yes</v>
      </c>
      <c r="AH91" s="14"/>
    </row>
    <row r="92" spans="1:34" x14ac:dyDescent="0.25">
      <c r="A92" t="s">
        <v>166</v>
      </c>
      <c r="D92" s="12" t="s">
        <v>41</v>
      </c>
      <c r="K92" s="14">
        <f>Table13[[#This Row],[Address ]] - 1</f>
        <v>45</v>
      </c>
      <c r="L92" s="18">
        <v>46</v>
      </c>
      <c r="N92" t="s">
        <v>54</v>
      </c>
      <c r="O92" s="3">
        <v>4</v>
      </c>
      <c r="Q92"/>
      <c r="R92" s="3"/>
      <c r="S92" s="3"/>
      <c r="T92" s="3"/>
      <c r="U92" s="3"/>
      <c r="V92" s="3"/>
      <c r="W92" s="3"/>
      <c r="X92" s="3"/>
      <c r="Y92" s="3"/>
      <c r="Z92" s="3"/>
      <c r="AA92" s="3"/>
      <c r="AB92" s="3"/>
      <c r="AC92" s="3"/>
      <c r="AE92" s="3"/>
      <c r="AF92" s="14" t="str">
        <f t="shared" si="4"/>
        <v>Yes</v>
      </c>
      <c r="AH92" s="14"/>
    </row>
    <row r="93" spans="1:34" x14ac:dyDescent="0.25">
      <c r="A93" t="s">
        <v>167</v>
      </c>
      <c r="D93" s="12" t="s">
        <v>41</v>
      </c>
      <c r="K93" s="14">
        <f>Table13[[#This Row],[Address ]] - 1</f>
        <v>45</v>
      </c>
      <c r="L93" s="18">
        <v>46</v>
      </c>
      <c r="N93" t="s">
        <v>54</v>
      </c>
      <c r="O93" s="3">
        <v>5</v>
      </c>
      <c r="Q93"/>
      <c r="R93" s="3"/>
      <c r="S93" s="3"/>
      <c r="T93" s="3"/>
      <c r="U93" s="3"/>
      <c r="V93" s="3"/>
      <c r="W93" s="3"/>
      <c r="X93" s="3"/>
      <c r="Y93" s="3"/>
      <c r="Z93" s="3"/>
      <c r="AA93" s="3"/>
      <c r="AB93" s="3"/>
      <c r="AC93" s="3"/>
      <c r="AE93" s="3"/>
      <c r="AF93" s="14" t="str">
        <f t="shared" si="4"/>
        <v>Yes</v>
      </c>
      <c r="AH93" s="14"/>
    </row>
    <row r="94" spans="1:34" x14ac:dyDescent="0.25">
      <c r="A94" t="s">
        <v>168</v>
      </c>
      <c r="D94" s="12" t="s">
        <v>41</v>
      </c>
      <c r="K94" s="14">
        <f>Table13[[#This Row],[Address ]] - 1</f>
        <v>45</v>
      </c>
      <c r="L94" s="18">
        <v>46</v>
      </c>
      <c r="N94" t="s">
        <v>54</v>
      </c>
      <c r="O94" s="3">
        <v>6</v>
      </c>
      <c r="Q94"/>
      <c r="R94" s="3"/>
      <c r="S94" s="3"/>
      <c r="T94" s="3"/>
      <c r="U94" s="3"/>
      <c r="V94" s="3"/>
      <c r="W94" s="3"/>
      <c r="X94" s="3"/>
      <c r="Y94" s="3"/>
      <c r="Z94" s="3"/>
      <c r="AA94" s="3"/>
      <c r="AB94" s="3"/>
      <c r="AC94" s="3"/>
      <c r="AE94" s="3"/>
      <c r="AF94" s="14" t="str">
        <f t="shared" si="4"/>
        <v>Yes</v>
      </c>
      <c r="AH94" s="14"/>
    </row>
    <row r="95" spans="1:34" x14ac:dyDescent="0.25">
      <c r="A95" t="s">
        <v>169</v>
      </c>
      <c r="D95" s="12" t="s">
        <v>41</v>
      </c>
      <c r="K95" s="14">
        <f>Table13[[#This Row],[Address ]] - 1</f>
        <v>45</v>
      </c>
      <c r="L95" s="18">
        <v>46</v>
      </c>
      <c r="N95" t="s">
        <v>54</v>
      </c>
      <c r="O95" s="3">
        <v>7</v>
      </c>
      <c r="Q95"/>
      <c r="R95" s="3"/>
      <c r="S95" s="3"/>
      <c r="T95" s="3"/>
      <c r="U95" s="3"/>
      <c r="V95" s="3"/>
      <c r="W95" s="3"/>
      <c r="X95" s="3"/>
      <c r="Y95" s="3"/>
      <c r="Z95" s="3"/>
      <c r="AA95" s="3"/>
      <c r="AB95" s="3"/>
      <c r="AC95" s="3"/>
      <c r="AE95" s="3"/>
      <c r="AF95" s="14" t="str">
        <f>IF(NOT(ISBLANK(A95)), "Yes", "")</f>
        <v>Yes</v>
      </c>
      <c r="AH95" s="14"/>
    </row>
    <row r="96" spans="1:34" x14ac:dyDescent="0.25">
      <c r="A96" t="s">
        <v>171</v>
      </c>
      <c r="D96" s="12" t="s">
        <v>41</v>
      </c>
      <c r="K96" s="14">
        <f>Table13[[#This Row],[Address ]] - 1</f>
        <v>46</v>
      </c>
      <c r="L96" s="18">
        <v>47</v>
      </c>
      <c r="N96" t="s">
        <v>103</v>
      </c>
      <c r="Q96" t="s">
        <v>170</v>
      </c>
      <c r="R96" s="3"/>
      <c r="S96" s="3"/>
      <c r="T96" s="3"/>
      <c r="U96" s="3"/>
      <c r="V96" s="3"/>
      <c r="W96" s="3"/>
      <c r="X96" s="3"/>
      <c r="Y96" s="3"/>
      <c r="Z96" s="3"/>
      <c r="AA96" s="3"/>
      <c r="AB96" s="3"/>
      <c r="AC96" s="3"/>
      <c r="AE96" s="3"/>
      <c r="AF96" s="14" t="str">
        <f>IF(NOT(ISBLANK(A96)), "Yes", "")</f>
        <v>Yes</v>
      </c>
      <c r="AH96" s="14"/>
    </row>
    <row r="97" spans="1:34" x14ac:dyDescent="0.25">
      <c r="A97" t="s">
        <v>172</v>
      </c>
      <c r="D97" s="12" t="s">
        <v>41</v>
      </c>
      <c r="K97" s="14">
        <f>Table13[[#This Row],[Address ]] - 1</f>
        <v>46</v>
      </c>
      <c r="L97" s="18">
        <v>47</v>
      </c>
      <c r="N97" t="s">
        <v>54</v>
      </c>
      <c r="O97" s="3">
        <v>5</v>
      </c>
      <c r="Q97"/>
      <c r="R97" s="3"/>
      <c r="S97" s="3"/>
      <c r="T97" s="3"/>
      <c r="U97" s="3"/>
      <c r="V97" s="3"/>
      <c r="W97" s="3"/>
      <c r="X97" s="3"/>
      <c r="Y97" s="3"/>
      <c r="Z97" s="3"/>
      <c r="AA97" s="3"/>
      <c r="AB97" s="3"/>
      <c r="AC97" s="3"/>
      <c r="AE97" s="3"/>
      <c r="AF97" s="14" t="str">
        <f>IF(NOT(ISBLANK(A97)), "Yes", "")</f>
        <v>Yes</v>
      </c>
      <c r="AH97" s="14"/>
    </row>
    <row r="98" spans="1:34" x14ac:dyDescent="0.25">
      <c r="A98" t="s">
        <v>174</v>
      </c>
      <c r="D98" s="12" t="s">
        <v>41</v>
      </c>
      <c r="F98" s="1">
        <v>2</v>
      </c>
      <c r="K98" s="14">
        <f>Table13[[#This Row],[Address ]] - 1</f>
        <v>47</v>
      </c>
      <c r="L98" s="18">
        <v>48</v>
      </c>
      <c r="N98" s="1" t="s">
        <v>59</v>
      </c>
      <c r="Q98" t="s">
        <v>173</v>
      </c>
      <c r="R98" s="3"/>
      <c r="S98" s="3"/>
      <c r="T98" s="3"/>
      <c r="U98" s="3"/>
      <c r="V98" s="3"/>
      <c r="W98" s="3"/>
      <c r="X98" s="3"/>
      <c r="Y98" s="3"/>
      <c r="Z98" s="3"/>
      <c r="AA98" s="3"/>
      <c r="AB98" s="3"/>
      <c r="AC98" s="3"/>
      <c r="AE98" s="3"/>
      <c r="AF98" s="14" t="str">
        <f>IF(NOT(ISBLANK(A98)), "Yes", "")</f>
        <v>Yes</v>
      </c>
      <c r="AH98" s="14"/>
    </row>
    <row r="99" spans="1:34" x14ac:dyDescent="0.25">
      <c r="A99" t="s">
        <v>175</v>
      </c>
      <c r="D99" s="12" t="s">
        <v>41</v>
      </c>
      <c r="F99" s="1">
        <v>2</v>
      </c>
      <c r="K99" s="14">
        <f>Table13[[#This Row],[Address ]] - 1</f>
        <v>49</v>
      </c>
      <c r="L99" s="18">
        <v>50</v>
      </c>
      <c r="N99" s="1" t="s">
        <v>59</v>
      </c>
      <c r="Q99" t="s">
        <v>177</v>
      </c>
      <c r="R99" s="3"/>
      <c r="S99" s="3"/>
      <c r="T99" s="3"/>
      <c r="U99" s="3"/>
      <c r="V99" s="3"/>
      <c r="W99" s="3"/>
      <c r="X99" s="3"/>
      <c r="Y99" s="3"/>
      <c r="Z99" s="3"/>
      <c r="AA99" s="3"/>
      <c r="AB99" s="3"/>
      <c r="AC99" s="3"/>
      <c r="AE99" s="3"/>
      <c r="AF99" s="14" t="str">
        <f>IF(NOT(ISBLANK(A99)), "Yes", "")</f>
        <v>Yes</v>
      </c>
      <c r="AH99" s="14"/>
    </row>
    <row r="100" spans="1:34" x14ac:dyDescent="0.25">
      <c r="A100" t="s">
        <v>176</v>
      </c>
      <c r="D100" s="12" t="s">
        <v>41</v>
      </c>
      <c r="F100" s="1">
        <v>2</v>
      </c>
      <c r="K100" s="14">
        <f>Table13[[#This Row],[Address ]] - 1</f>
        <v>51</v>
      </c>
      <c r="L100" s="18">
        <v>52</v>
      </c>
      <c r="N100" s="1" t="s">
        <v>59</v>
      </c>
      <c r="Q100" t="s">
        <v>178</v>
      </c>
      <c r="R100" s="3"/>
      <c r="S100" s="3"/>
      <c r="T100" s="3"/>
      <c r="U100" s="3"/>
      <c r="V100" s="3"/>
      <c r="W100" s="3"/>
      <c r="X100" s="3"/>
      <c r="Y100" s="3"/>
      <c r="Z100" s="3"/>
      <c r="AA100" s="3"/>
      <c r="AB100" s="3"/>
      <c r="AC100" s="3"/>
      <c r="AE100" s="3"/>
      <c r="AF100" s="14" t="str">
        <f t="shared" ref="AF100:AF102" si="5">IF(NOT(ISBLANK(A100)), "Yes", "")</f>
        <v>Yes</v>
      </c>
      <c r="AH100" s="14"/>
    </row>
    <row r="101" spans="1:34" x14ac:dyDescent="0.25">
      <c r="A101" t="s">
        <v>180</v>
      </c>
      <c r="D101" s="12" t="s">
        <v>41</v>
      </c>
      <c r="K101" s="14">
        <f>Table13[[#This Row],[Address ]] - 1</f>
        <v>53</v>
      </c>
      <c r="L101" s="18">
        <v>54</v>
      </c>
      <c r="N101" t="s">
        <v>103</v>
      </c>
      <c r="Q101" t="s">
        <v>179</v>
      </c>
      <c r="R101" s="3"/>
      <c r="S101" s="3"/>
      <c r="T101" s="3"/>
      <c r="U101" s="3"/>
      <c r="V101" s="3"/>
      <c r="W101" s="3"/>
      <c r="X101" s="3"/>
      <c r="Y101" s="3"/>
      <c r="Z101" s="3"/>
      <c r="AA101" s="3"/>
      <c r="AB101" s="3"/>
      <c r="AC101" s="3"/>
      <c r="AE101" s="3"/>
      <c r="AF101" s="14" t="str">
        <f t="shared" si="5"/>
        <v>Yes</v>
      </c>
      <c r="AH101" s="14"/>
    </row>
    <row r="102" spans="1:34" x14ac:dyDescent="0.25">
      <c r="A102" t="s">
        <v>181</v>
      </c>
      <c r="D102" s="12" t="s">
        <v>41</v>
      </c>
      <c r="K102" s="14">
        <f>Table13[[#This Row],[Address ]] - 1</f>
        <v>53</v>
      </c>
      <c r="L102" s="18">
        <v>54</v>
      </c>
      <c r="N102" t="s">
        <v>54</v>
      </c>
      <c r="O102" s="3">
        <v>7</v>
      </c>
      <c r="Q102"/>
      <c r="R102" s="3"/>
      <c r="S102" s="3"/>
      <c r="T102" s="3"/>
      <c r="U102" s="3"/>
      <c r="V102" s="3"/>
      <c r="W102" s="3"/>
      <c r="X102" s="3"/>
      <c r="Y102" s="3"/>
      <c r="Z102" s="3"/>
      <c r="AA102" s="3"/>
      <c r="AB102" s="3"/>
      <c r="AC102" s="3"/>
      <c r="AE102" s="3"/>
      <c r="AF102" s="14" t="str">
        <f t="shared" si="5"/>
        <v>Yes</v>
      </c>
      <c r="AH102" s="14"/>
    </row>
    <row r="103" spans="1:34" x14ac:dyDescent="0.25">
      <c r="A103" t="s">
        <v>182</v>
      </c>
      <c r="D103" s="12" t="s">
        <v>41</v>
      </c>
      <c r="K103" s="14">
        <f>Table13[[#This Row],[Address ]] - 1</f>
        <v>53</v>
      </c>
      <c r="L103" s="18">
        <v>54</v>
      </c>
      <c r="N103" t="s">
        <v>54</v>
      </c>
      <c r="O103" s="3">
        <v>8</v>
      </c>
      <c r="Q103"/>
      <c r="R103" s="3"/>
      <c r="S103" s="3"/>
      <c r="T103" s="3"/>
      <c r="U103" s="3"/>
      <c r="V103" s="3"/>
      <c r="W103" s="3"/>
      <c r="X103" s="3"/>
      <c r="Y103" s="3"/>
      <c r="Z103" s="3"/>
      <c r="AA103" s="3"/>
      <c r="AB103" s="3"/>
      <c r="AC103" s="3"/>
      <c r="AE103" s="3"/>
      <c r="AF103" s="14" t="str">
        <f t="shared" ref="AF103:AF114" si="6">IF(NOT(ISBLANK(A103)), "Yes", "")</f>
        <v>Yes</v>
      </c>
      <c r="AH103" s="14"/>
    </row>
    <row r="104" spans="1:34" x14ac:dyDescent="0.25">
      <c r="A104" t="s">
        <v>183</v>
      </c>
      <c r="D104" s="12" t="s">
        <v>41</v>
      </c>
      <c r="K104" s="14">
        <f>Table13[[#This Row],[Address ]] - 1</f>
        <v>53</v>
      </c>
      <c r="L104" s="18">
        <v>54</v>
      </c>
      <c r="N104" t="s">
        <v>54</v>
      </c>
      <c r="O104" s="3">
        <v>9</v>
      </c>
      <c r="Q104"/>
      <c r="R104" s="3"/>
      <c r="S104" s="3"/>
      <c r="T104" s="3"/>
      <c r="U104" s="3"/>
      <c r="V104" s="3"/>
      <c r="W104" s="3"/>
      <c r="X104" s="3"/>
      <c r="Y104" s="3"/>
      <c r="Z104" s="3"/>
      <c r="AA104" s="3"/>
      <c r="AB104" s="3"/>
      <c r="AC104" s="3"/>
      <c r="AE104" s="3"/>
      <c r="AF104" s="14" t="str">
        <f t="shared" si="6"/>
        <v>Yes</v>
      </c>
      <c r="AH104" s="14"/>
    </row>
    <row r="105" spans="1:34" x14ac:dyDescent="0.25">
      <c r="A105" t="s">
        <v>184</v>
      </c>
      <c r="D105" s="12" t="s">
        <v>41</v>
      </c>
      <c r="K105" s="14">
        <f>Table13[[#This Row],[Address ]] - 1</f>
        <v>53</v>
      </c>
      <c r="L105" s="18">
        <v>54</v>
      </c>
      <c r="N105" t="s">
        <v>54</v>
      </c>
      <c r="O105" s="3">
        <v>10</v>
      </c>
      <c r="Q105"/>
      <c r="R105" s="3"/>
      <c r="S105" s="3"/>
      <c r="T105" s="3"/>
      <c r="U105" s="3"/>
      <c r="V105" s="3"/>
      <c r="W105" s="3"/>
      <c r="X105" s="3"/>
      <c r="Y105" s="3"/>
      <c r="Z105" s="3"/>
      <c r="AA105" s="3"/>
      <c r="AB105" s="3"/>
      <c r="AC105" s="3"/>
      <c r="AE105" s="3"/>
      <c r="AF105" s="14" t="str">
        <f t="shared" si="6"/>
        <v>Yes</v>
      </c>
      <c r="AH105" s="14"/>
    </row>
    <row r="106" spans="1:34" x14ac:dyDescent="0.25">
      <c r="A106" t="s">
        <v>186</v>
      </c>
      <c r="D106" s="12" t="s">
        <v>41</v>
      </c>
      <c r="K106" s="14">
        <f>Table13[[#This Row],[Address ]] - 1</f>
        <v>54</v>
      </c>
      <c r="L106" s="18">
        <v>55</v>
      </c>
      <c r="N106" t="s">
        <v>103</v>
      </c>
      <c r="Q106" t="s">
        <v>185</v>
      </c>
      <c r="R106" s="3"/>
      <c r="S106" s="3"/>
      <c r="T106" s="3"/>
      <c r="U106" s="3"/>
      <c r="V106" s="3"/>
      <c r="W106" s="3"/>
      <c r="X106" s="3"/>
      <c r="Y106" s="3"/>
      <c r="Z106" s="3"/>
      <c r="AA106" s="3"/>
      <c r="AB106" s="3"/>
      <c r="AC106" s="3"/>
      <c r="AE106" s="3"/>
      <c r="AF106" s="14" t="str">
        <f t="shared" si="6"/>
        <v>Yes</v>
      </c>
      <c r="AH106" s="14"/>
    </row>
    <row r="107" spans="1:34" x14ac:dyDescent="0.25">
      <c r="A107" t="s">
        <v>187</v>
      </c>
      <c r="D107" s="12" t="s">
        <v>41</v>
      </c>
      <c r="K107" s="14">
        <f>Table13[[#This Row],[Address ]] - 1</f>
        <v>54</v>
      </c>
      <c r="L107" s="18">
        <v>55</v>
      </c>
      <c r="N107" t="s">
        <v>54</v>
      </c>
      <c r="O107" s="3">
        <v>1</v>
      </c>
      <c r="Q107"/>
      <c r="R107" s="3"/>
      <c r="S107" s="3"/>
      <c r="T107" s="3"/>
      <c r="U107" s="3"/>
      <c r="V107" s="3"/>
      <c r="W107" s="3"/>
      <c r="X107" s="3"/>
      <c r="Y107" s="3"/>
      <c r="Z107" s="3"/>
      <c r="AA107" s="3"/>
      <c r="AB107" s="3"/>
      <c r="AC107" s="3"/>
      <c r="AE107" s="3"/>
      <c r="AF107" s="14" t="str">
        <f t="shared" si="6"/>
        <v>Yes</v>
      </c>
      <c r="AH107" s="14"/>
    </row>
    <row r="108" spans="1:34" x14ac:dyDescent="0.25">
      <c r="A108" t="s">
        <v>188</v>
      </c>
      <c r="D108" s="12" t="s">
        <v>41</v>
      </c>
      <c r="K108" s="14">
        <f>Table13[[#This Row],[Address ]] - 1</f>
        <v>54</v>
      </c>
      <c r="L108" s="18">
        <v>55</v>
      </c>
      <c r="N108" t="s">
        <v>54</v>
      </c>
      <c r="O108" s="3">
        <v>2</v>
      </c>
      <c r="Q108"/>
      <c r="R108" s="3"/>
      <c r="S108" s="3"/>
      <c r="T108" s="3"/>
      <c r="U108" s="3"/>
      <c r="V108" s="3"/>
      <c r="W108" s="3"/>
      <c r="X108" s="3"/>
      <c r="Y108" s="3"/>
      <c r="Z108" s="3"/>
      <c r="AA108" s="3"/>
      <c r="AB108" s="3"/>
      <c r="AC108" s="3"/>
      <c r="AE108" s="3"/>
      <c r="AF108" s="14" t="str">
        <f t="shared" si="6"/>
        <v>Yes</v>
      </c>
      <c r="AH108" s="14"/>
    </row>
    <row r="109" spans="1:34" x14ac:dyDescent="0.25">
      <c r="A109" t="s">
        <v>190</v>
      </c>
      <c r="D109" s="12" t="s">
        <v>41</v>
      </c>
      <c r="K109" s="14">
        <f>Table13[[#This Row],[Address ]] - 1</f>
        <v>55</v>
      </c>
      <c r="L109" s="18">
        <v>56</v>
      </c>
      <c r="N109" t="s">
        <v>103</v>
      </c>
      <c r="Q109" t="s">
        <v>189</v>
      </c>
      <c r="R109" s="3"/>
      <c r="S109" s="3"/>
      <c r="T109" s="3"/>
      <c r="U109" s="3"/>
      <c r="V109" s="3"/>
      <c r="W109" s="3"/>
      <c r="X109" s="3"/>
      <c r="Y109" s="3"/>
      <c r="Z109" s="3"/>
      <c r="AA109" s="3"/>
      <c r="AB109" s="3"/>
      <c r="AC109" s="3"/>
      <c r="AE109" s="3"/>
      <c r="AF109" s="14" t="str">
        <f t="shared" si="6"/>
        <v>Yes</v>
      </c>
      <c r="AH109" s="14"/>
    </row>
    <row r="110" spans="1:34" x14ac:dyDescent="0.25">
      <c r="A110" t="s">
        <v>191</v>
      </c>
      <c r="D110" s="12" t="s">
        <v>41</v>
      </c>
      <c r="K110" s="14">
        <f>Table13[[#This Row],[Address ]] - 1</f>
        <v>55</v>
      </c>
      <c r="L110" s="18">
        <v>56</v>
      </c>
      <c r="N110" t="s">
        <v>54</v>
      </c>
      <c r="O110" s="3">
        <v>3</v>
      </c>
      <c r="Q110"/>
      <c r="R110" s="3"/>
      <c r="S110" s="3"/>
      <c r="T110" s="3"/>
      <c r="U110" s="3"/>
      <c r="V110" s="3"/>
      <c r="W110" s="3"/>
      <c r="X110" s="3"/>
      <c r="Y110" s="3"/>
      <c r="Z110" s="3"/>
      <c r="AA110" s="3"/>
      <c r="AB110" s="3"/>
      <c r="AC110" s="3"/>
      <c r="AE110" s="3"/>
      <c r="AF110" s="14" t="str">
        <f t="shared" si="6"/>
        <v>Yes</v>
      </c>
      <c r="AH110" s="14"/>
    </row>
    <row r="111" spans="1:34" x14ac:dyDescent="0.25">
      <c r="A111" t="s">
        <v>192</v>
      </c>
      <c r="D111" s="12" t="s">
        <v>41</v>
      </c>
      <c r="K111" s="14">
        <f>Table13[[#This Row],[Address ]] - 1</f>
        <v>55</v>
      </c>
      <c r="L111" s="18">
        <v>56</v>
      </c>
      <c r="N111" t="s">
        <v>54</v>
      </c>
      <c r="O111" s="3">
        <v>4</v>
      </c>
      <c r="Q111"/>
      <c r="R111" s="3"/>
      <c r="S111" s="3"/>
      <c r="T111" s="3"/>
      <c r="U111" s="3"/>
      <c r="V111" s="3"/>
      <c r="W111" s="3"/>
      <c r="X111" s="3"/>
      <c r="Y111" s="3"/>
      <c r="Z111" s="3"/>
      <c r="AA111" s="3"/>
      <c r="AB111" s="3"/>
      <c r="AC111" s="3"/>
      <c r="AE111" s="3"/>
      <c r="AF111" s="14" t="str">
        <f t="shared" si="6"/>
        <v>Yes</v>
      </c>
      <c r="AH111" s="14"/>
    </row>
    <row r="112" spans="1:34" x14ac:dyDescent="0.25">
      <c r="A112" t="s">
        <v>193</v>
      </c>
      <c r="D112" s="12" t="s">
        <v>41</v>
      </c>
      <c r="K112" s="14">
        <f>Table13[[#This Row],[Address ]] - 1</f>
        <v>55</v>
      </c>
      <c r="L112" s="18">
        <v>56</v>
      </c>
      <c r="N112" t="s">
        <v>54</v>
      </c>
      <c r="O112" s="3">
        <v>5</v>
      </c>
      <c r="Q112"/>
      <c r="R112" s="3"/>
      <c r="S112" s="3"/>
      <c r="T112" s="3"/>
      <c r="U112" s="3"/>
      <c r="V112" s="3"/>
      <c r="W112" s="3"/>
      <c r="X112" s="3"/>
      <c r="Y112" s="3"/>
      <c r="Z112" s="3"/>
      <c r="AA112" s="3"/>
      <c r="AB112" s="3"/>
      <c r="AC112" s="3"/>
      <c r="AE112" s="3"/>
      <c r="AF112" s="14" t="str">
        <f t="shared" si="6"/>
        <v>Yes</v>
      </c>
      <c r="AH112" s="14"/>
    </row>
    <row r="113" spans="1:34" x14ac:dyDescent="0.25">
      <c r="A113" t="s">
        <v>194</v>
      </c>
      <c r="D113" s="12" t="s">
        <v>41</v>
      </c>
      <c r="K113" s="14">
        <f>Table13[[#This Row],[Address ]] - 1</f>
        <v>55</v>
      </c>
      <c r="L113" s="18">
        <v>56</v>
      </c>
      <c r="N113" t="s">
        <v>54</v>
      </c>
      <c r="O113" s="3">
        <v>6</v>
      </c>
      <c r="Q113"/>
      <c r="R113" s="3"/>
      <c r="S113" s="3"/>
      <c r="T113" s="3"/>
      <c r="U113" s="3"/>
      <c r="V113" s="3"/>
      <c r="W113" s="3"/>
      <c r="X113" s="3"/>
      <c r="Y113" s="3"/>
      <c r="Z113" s="3"/>
      <c r="AA113" s="3"/>
      <c r="AB113" s="3"/>
      <c r="AC113" s="3"/>
      <c r="AE113" s="3"/>
      <c r="AF113" s="14" t="str">
        <f t="shared" si="6"/>
        <v>Yes</v>
      </c>
      <c r="AH113" s="14"/>
    </row>
    <row r="114" spans="1:34" x14ac:dyDescent="0.25">
      <c r="A114" t="s">
        <v>196</v>
      </c>
      <c r="D114" s="12" t="s">
        <v>41</v>
      </c>
      <c r="K114" s="14">
        <f>Table13[[#This Row],[Address ]] - 1</f>
        <v>56</v>
      </c>
      <c r="L114" s="18">
        <v>57</v>
      </c>
      <c r="N114" t="s">
        <v>103</v>
      </c>
      <c r="Q114" t="s">
        <v>195</v>
      </c>
      <c r="R114" s="3"/>
      <c r="S114" s="3"/>
      <c r="T114" s="3"/>
      <c r="U114" s="3"/>
      <c r="V114" s="3"/>
      <c r="W114" s="3"/>
      <c r="X114" s="3"/>
      <c r="Y114" s="3"/>
      <c r="Z114" s="3"/>
      <c r="AA114" s="3"/>
      <c r="AB114" s="3"/>
      <c r="AC114" s="3"/>
      <c r="AE114" s="3"/>
      <c r="AF114" s="14" t="str">
        <f t="shared" si="6"/>
        <v>Yes</v>
      </c>
      <c r="AH114" s="14"/>
    </row>
    <row r="115" spans="1:34" x14ac:dyDescent="0.25">
      <c r="A115" t="s">
        <v>197</v>
      </c>
      <c r="D115" s="12" t="s">
        <v>41</v>
      </c>
      <c r="K115" s="14">
        <f>Table13[[#This Row],[Address ]] - 1</f>
        <v>56</v>
      </c>
      <c r="L115" s="18">
        <v>57</v>
      </c>
      <c r="N115" t="s">
        <v>54</v>
      </c>
      <c r="O115" s="3">
        <v>4</v>
      </c>
      <c r="Q115"/>
      <c r="R115" s="3"/>
      <c r="S115" s="3"/>
      <c r="T115" s="3"/>
      <c r="U115" s="3"/>
      <c r="V115" s="3"/>
      <c r="W115" s="3"/>
      <c r="X115" s="3"/>
      <c r="Y115" s="3"/>
      <c r="Z115" s="3"/>
      <c r="AA115" s="3"/>
      <c r="AB115" s="3"/>
      <c r="AC115" s="3"/>
      <c r="AE115" s="3"/>
      <c r="AF115" s="14" t="str">
        <f t="shared" ref="AF115:AF116" si="7">IF(NOT(ISBLANK(A115)), "Yes", "")</f>
        <v>Yes</v>
      </c>
      <c r="AH115" s="14"/>
    </row>
    <row r="116" spans="1:34" x14ac:dyDescent="0.25">
      <c r="A116" t="s">
        <v>198</v>
      </c>
      <c r="D116" s="12" t="s">
        <v>41</v>
      </c>
      <c r="K116" s="14">
        <f>Table13[[#This Row],[Address ]] - 1</f>
        <v>56</v>
      </c>
      <c r="L116" s="18">
        <v>57</v>
      </c>
      <c r="N116" t="s">
        <v>54</v>
      </c>
      <c r="O116" s="3">
        <v>5</v>
      </c>
      <c r="Q116"/>
      <c r="R116" s="3"/>
      <c r="S116" s="3"/>
      <c r="T116" s="3"/>
      <c r="U116" s="3"/>
      <c r="V116" s="3"/>
      <c r="W116" s="3"/>
      <c r="X116" s="3"/>
      <c r="Y116" s="3"/>
      <c r="Z116" s="3"/>
      <c r="AA116" s="3"/>
      <c r="AB116" s="3"/>
      <c r="AC116" s="3"/>
      <c r="AE116" s="3"/>
      <c r="AF116" s="14" t="str">
        <f t="shared" si="7"/>
        <v>Yes</v>
      </c>
      <c r="AH116" s="14"/>
    </row>
  </sheetData>
  <phoneticPr fontId="8" type="noConversion"/>
  <pageMargins left="0.7" right="0.7" top="0.75" bottom="0.75" header="0.3" footer="0.3"/>
  <pageSetup orientation="portrait" horizontalDpi="1200" verticalDpi="1200"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9-2-2022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Olivo</dc:creator>
  <cp:keywords/>
  <dc:description/>
  <cp:lastModifiedBy>Jasen Liu</cp:lastModifiedBy>
  <cp:revision/>
  <dcterms:created xsi:type="dcterms:W3CDTF">2019-10-06T17:35:21Z</dcterms:created>
  <dcterms:modified xsi:type="dcterms:W3CDTF">2022-10-04T20:00:43Z</dcterms:modified>
  <cp:category/>
  <cp:contentStatus/>
</cp:coreProperties>
</file>