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66925"/>
  <mc:AlternateContent xmlns:mc="http://schemas.openxmlformats.org/markup-compatibility/2006">
    <mc:Choice Requires="x15">
      <x15ac:absPath xmlns:x15ac="http://schemas.microsoft.com/office/spreadsheetml/2010/11/ac" url="C:\Users\JasenLiu\Desktop\10.2\tx10sungrow\modbus_client\"/>
    </mc:Choice>
  </mc:AlternateContent>
  <xr:revisionPtr revIDLastSave="0" documentId="13_ncr:1_{2C9E0A4F-21CC-4065-B6C7-7B7097698D53}" xr6:coauthVersionLast="47" xr6:coauthVersionMax="47" xr10:uidLastSave="{00000000-0000-0000-0000-000000000000}"/>
  <bookViews>
    <workbookView xWindow="-120" yWindow="-120" windowWidth="29040" windowHeight="15840" xr2:uid="{64D63EFD-29E9-496B-A111-F307F7100125}"/>
  </bookViews>
  <sheets>
    <sheet name="9-2-202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2" l="1"/>
  <c r="K11" i="2"/>
  <c r="K12" i="2"/>
  <c r="K13" i="2"/>
  <c r="K14" i="2"/>
  <c r="K15" i="2"/>
  <c r="K16" i="2"/>
  <c r="K17" i="2"/>
  <c r="K18" i="2"/>
  <c r="K19" i="2"/>
  <c r="K20" i="2"/>
  <c r="K21" i="2"/>
  <c r="K22" i="2"/>
  <c r="K23" i="2"/>
  <c r="K24" i="2"/>
  <c r="K25" i="2"/>
  <c r="K26" i="2"/>
  <c r="K27" i="2"/>
  <c r="K28" i="2"/>
  <c r="K29" i="2"/>
  <c r="K30" i="2"/>
  <c r="K31" i="2"/>
  <c r="AF10" i="2"/>
  <c r="AF11" i="2"/>
  <c r="AF12" i="2"/>
  <c r="AF13" i="2"/>
  <c r="AF14" i="2"/>
  <c r="AF15" i="2"/>
  <c r="AF16" i="2"/>
  <c r="AF17" i="2"/>
  <c r="AF18" i="2"/>
  <c r="AF19" i="2"/>
  <c r="AF20" i="2"/>
  <c r="AF21" i="2"/>
  <c r="AF22" i="2"/>
  <c r="AF23" i="2"/>
  <c r="AF24" i="2"/>
  <c r="AF25" i="2"/>
  <c r="AF26" i="2"/>
  <c r="AF27" i="2"/>
  <c r="AF28" i="2"/>
  <c r="AF29" i="2"/>
  <c r="AF30" i="2"/>
  <c r="AF31" i="2"/>
  <c r="AF9" i="2" l="1"/>
  <c r="K9" i="2"/>
  <c r="AF8" i="2"/>
  <c r="K8" i="2"/>
  <c r="AF7" i="2"/>
  <c r="K7" i="2"/>
  <c r="AF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 Olivo</author>
    <author>Microsoft Office User</author>
  </authors>
  <commentList>
    <comment ref="A5" authorId="0" shapeId="0" xr:uid="{3DAAD0B2-DD1E-459D-94D6-9DF7075CEE6D}">
      <text>
        <r>
          <rPr>
            <b/>
            <sz val="9"/>
            <color rgb="FF000000"/>
            <rFont val="Tahoma"/>
            <family val="2"/>
          </rPr>
          <t>Tony Olivo:</t>
        </r>
        <r>
          <rPr>
            <sz val="9"/>
            <color rgb="FF000000"/>
            <rFont val="Tahoma"/>
            <family val="2"/>
          </rPr>
          <t xml:space="preserve">
</t>
        </r>
        <r>
          <rPr>
            <sz val="9"/>
            <color rgb="FF000000"/>
            <rFont val="Tahoma"/>
            <family val="2"/>
          </rPr>
          <t xml:space="preserve">Modbus client/server do not use this field, but it is included in the output json for humans and easier cross referencing.
</t>
        </r>
        <r>
          <rPr>
            <sz val="9"/>
            <color rgb="FF000000"/>
            <rFont val="Tahoma"/>
            <family val="2"/>
          </rPr>
          <t xml:space="preserve">For "bits": ussed as "bit_string"
</t>
        </r>
        <r>
          <rPr>
            <sz val="9"/>
            <color rgb="FF000000"/>
            <rFont val="Tahoma"/>
            <family val="2"/>
          </rPr>
          <t xml:space="preserve">For "repeats": used as a template string to match 
</t>
        </r>
      </text>
    </comment>
    <comment ref="B5" authorId="0" shapeId="0" xr:uid="{703DCA26-78E3-49B3-B3E8-AC43DABE9F65}">
      <text>
        <r>
          <rPr>
            <b/>
            <sz val="9"/>
            <color rgb="FF000000"/>
            <rFont val="Tahoma"/>
            <family val="2"/>
          </rPr>
          <t>Tony Olivo:</t>
        </r>
        <r>
          <rPr>
            <sz val="9"/>
            <color rgb="FF000000"/>
            <rFont val="Tahoma"/>
            <family val="2"/>
          </rPr>
          <t xml:space="preserve">
</t>
        </r>
        <r>
          <rPr>
            <sz val="9"/>
            <color rgb="FF000000"/>
            <rFont val="Tahoma"/>
            <family val="2"/>
          </rPr>
          <t>Not used by the script, but for humans to be really explicit about if something is status or control. Maybe useful later</t>
        </r>
      </text>
    </comment>
    <comment ref="D5" authorId="0" shapeId="0" xr:uid="{AD4027A7-5E46-43DB-A665-D52458695DC7}">
      <text>
        <r>
          <rPr>
            <b/>
            <sz val="9"/>
            <color rgb="FF000000"/>
            <rFont val="Tahoma"/>
            <family val="2"/>
          </rPr>
          <t>Tony Olivo:</t>
        </r>
        <r>
          <rPr>
            <sz val="9"/>
            <color rgb="FF000000"/>
            <rFont val="Tahoma"/>
            <family val="2"/>
          </rPr>
          <t xml:space="preserve">
</t>
        </r>
        <r>
          <rPr>
            <sz val="9"/>
            <color rgb="FF000000"/>
            <rFont val="Tahoma"/>
            <family val="2"/>
          </rPr>
          <t xml:space="preserve">Valid inputs:
</t>
        </r>
        <r>
          <rPr>
            <sz val="9"/>
            <color rgb="FF000000"/>
            <rFont val="Tahoma"/>
            <family val="2"/>
          </rPr>
          <t xml:space="preserve">Input Register
</t>
        </r>
        <r>
          <rPr>
            <sz val="9"/>
            <color rgb="FF000000"/>
            <rFont val="Tahoma"/>
            <family val="2"/>
          </rPr>
          <t xml:space="preserve">Holding Register
</t>
        </r>
        <r>
          <rPr>
            <sz val="9"/>
            <color rgb="FF000000"/>
            <rFont val="Tahoma"/>
            <family val="2"/>
          </rPr>
          <t xml:space="preserve">Discrete Input
</t>
        </r>
        <r>
          <rPr>
            <sz val="9"/>
            <color rgb="FF000000"/>
            <rFont val="Tahoma"/>
            <family val="2"/>
          </rPr>
          <t>Coil</t>
        </r>
      </text>
    </comment>
    <comment ref="E5" authorId="0" shapeId="0" xr:uid="{8182D9DB-516E-4C75-BCB0-C640EC0B8F4F}">
      <text>
        <r>
          <rPr>
            <b/>
            <sz val="9"/>
            <color rgb="FF000000"/>
            <rFont val="Tahoma"/>
            <family val="2"/>
          </rPr>
          <t>Tony Olivo:</t>
        </r>
        <r>
          <rPr>
            <sz val="9"/>
            <color rgb="FF000000"/>
            <rFont val="Tahoma"/>
            <family val="2"/>
          </rPr>
          <t xml:space="preserve">
</t>
        </r>
        <r>
          <rPr>
            <sz val="9"/>
            <color rgb="FF000000"/>
            <rFont val="Tahoma"/>
            <family val="2"/>
          </rPr>
          <t>It is best to put in the manufacturer specified unit here, another column uses it to work out internal FIMS scaling</t>
        </r>
      </text>
    </comment>
    <comment ref="F5" authorId="0" shapeId="0" xr:uid="{52A2DBDF-DBFC-4A3D-9499-1CA8C881AB94}">
      <text>
        <r>
          <rPr>
            <b/>
            <sz val="9"/>
            <color rgb="FF000000"/>
            <rFont val="Tahoma"/>
            <family val="2"/>
          </rPr>
          <t>Tony Olivo:</t>
        </r>
        <r>
          <rPr>
            <sz val="9"/>
            <color rgb="FF000000"/>
            <rFont val="Tahoma"/>
            <family val="2"/>
          </rPr>
          <t xml:space="preserve">
</t>
        </r>
        <r>
          <rPr>
            <sz val="9"/>
            <color rgb="FF000000"/>
            <rFont val="Tahoma"/>
            <family val="2"/>
          </rPr>
          <t xml:space="preserve">Number of words to read for register. May be omitted if 1
</t>
        </r>
        <r>
          <rPr>
            <sz val="9"/>
            <color rgb="FF000000"/>
            <rFont val="Tahoma"/>
            <family val="2"/>
          </rPr>
          <t>For "repeat": Number of registers to copy, starting from the address in the Repeat column</t>
        </r>
      </text>
    </comment>
    <comment ref="G5" authorId="0" shapeId="0" xr:uid="{C2B5BAF2-FD1A-493E-851C-48B721955116}">
      <text>
        <r>
          <rPr>
            <b/>
            <sz val="9"/>
            <color rgb="FF000000"/>
            <rFont val="Tahoma"/>
            <family val="2"/>
          </rPr>
          <t>Tony Olivo:</t>
        </r>
        <r>
          <rPr>
            <sz val="9"/>
            <color rgb="FF000000"/>
            <rFont val="Tahoma"/>
            <family val="2"/>
          </rPr>
          <t xml:space="preserve">
</t>
        </r>
        <r>
          <rPr>
            <sz val="9"/>
            <color rgb="FF000000"/>
            <rFont val="Tahoma"/>
            <family val="2"/>
          </rPr>
          <t>Input manufacturer specified scale here, used in calculation with FIMS scale</t>
        </r>
      </text>
    </comment>
    <comment ref="H5" authorId="0" shapeId="0" xr:uid="{EEB16242-C61E-4875-9F5C-801E4313D2C8}">
      <text>
        <r>
          <rPr>
            <b/>
            <sz val="9"/>
            <color rgb="FF000000"/>
            <rFont val="Tahoma"/>
            <family val="2"/>
          </rPr>
          <t>Tony Olivo:</t>
        </r>
        <r>
          <rPr>
            <sz val="9"/>
            <color rgb="FF000000"/>
            <rFont val="Tahoma"/>
            <family val="2"/>
          </rPr>
          <t xml:space="preserve">
</t>
        </r>
        <r>
          <rPr>
            <sz val="9"/>
            <color rgb="FF000000"/>
            <rFont val="Tahoma"/>
            <family val="2"/>
          </rPr>
          <t>Coerce same scales into FIMS ranges, such as W having a scale of 1000 to get to kW, used internally</t>
        </r>
      </text>
    </comment>
    <comment ref="J5" authorId="0" shapeId="0" xr:uid="{97EBD0C2-8ABD-4D68-B690-C044870DAABB}">
      <text>
        <r>
          <rPr>
            <b/>
            <sz val="9"/>
            <color rgb="FF000000"/>
            <rFont val="Tahoma"/>
            <family val="2"/>
          </rPr>
          <t>Tony Olivo:</t>
        </r>
        <r>
          <rPr>
            <sz val="9"/>
            <color rgb="FF000000"/>
            <rFont val="Tahoma"/>
            <family val="2"/>
          </rPr>
          <t xml:space="preserve">
</t>
        </r>
        <r>
          <rPr>
            <sz val="9"/>
            <color rgb="FF000000"/>
            <rFont val="Tahoma"/>
            <family val="2"/>
          </rPr>
          <t xml:space="preserve">Client: divide by this number to get to the specified unit from the raw binary value
</t>
        </r>
        <r>
          <rPr>
            <sz val="9"/>
            <color rgb="FF000000"/>
            <rFont val="Tahoma"/>
            <family val="2"/>
          </rPr>
          <t xml:space="preserve">Server:
</t>
        </r>
      </text>
    </comment>
    <comment ref="M5" authorId="0" shapeId="0" xr:uid="{128658F2-1532-475F-83A2-7E8F77021E18}">
      <text>
        <r>
          <rPr>
            <b/>
            <sz val="9"/>
            <color rgb="FF000000"/>
            <rFont val="Tahoma"/>
            <family val="2"/>
          </rPr>
          <t>Tony Olivo:</t>
        </r>
        <r>
          <rPr>
            <sz val="9"/>
            <color rgb="FF000000"/>
            <rFont val="Tahoma"/>
            <family val="2"/>
          </rPr>
          <t xml:space="preserve">
</t>
        </r>
        <r>
          <rPr>
            <sz val="9"/>
            <color rgb="FF000000"/>
            <rFont val="Tahoma"/>
            <family val="2"/>
          </rPr>
          <t xml:space="preserve">0 refenced address. You generally do not expect to see 30000 or 40000 range here. If the manufacturer specified addresses are in those ranges, paste them in another column and manipulate them into this column with LEFT() and FIND() if needed
</t>
        </r>
        <r>
          <rPr>
            <sz val="9"/>
            <color rgb="FF000000"/>
            <rFont val="Tahoma"/>
            <family val="2"/>
          </rPr>
          <t>For bits within a bitfield, specify the address of the bitfield the bit is associated with</t>
        </r>
      </text>
    </comment>
    <comment ref="N5" authorId="0" shapeId="0" xr:uid="{D90808C2-DF37-4254-ABB7-245482FA2614}">
      <text>
        <r>
          <rPr>
            <b/>
            <sz val="9"/>
            <color rgb="FF000000"/>
            <rFont val="Tahoma"/>
            <family val="2"/>
          </rPr>
          <t>Tony Olivo:</t>
        </r>
        <r>
          <rPr>
            <sz val="9"/>
            <color rgb="FF000000"/>
            <rFont val="Tahoma"/>
            <family val="2"/>
          </rPr>
          <t xml:space="preserve">
</t>
        </r>
        <r>
          <rPr>
            <sz val="9"/>
            <color rgb="FF000000"/>
            <rFont val="Tahoma"/>
            <family val="2"/>
          </rPr>
          <t xml:space="preserve">Valid inputs:
</t>
        </r>
        <r>
          <rPr>
            <sz val="9"/>
            <color rgb="FF000000"/>
            <rFont val="Tahoma"/>
            <family val="2"/>
          </rPr>
          <t xml:space="preserve">uint
</t>
        </r>
        <r>
          <rPr>
            <sz val="9"/>
            <color rgb="FF000000"/>
            <rFont val="Tahoma"/>
            <family val="2"/>
          </rPr>
          <t xml:space="preserve">uint16
</t>
        </r>
        <r>
          <rPr>
            <sz val="9"/>
            <color rgb="FF000000"/>
            <rFont val="Tahoma"/>
            <family val="2"/>
          </rPr>
          <t xml:space="preserve">uint32
</t>
        </r>
        <r>
          <rPr>
            <sz val="9"/>
            <color rgb="FF000000"/>
            <rFont val="Tahoma"/>
            <family val="2"/>
          </rPr>
          <t xml:space="preserve">int
</t>
        </r>
        <r>
          <rPr>
            <sz val="9"/>
            <color rgb="FF000000"/>
            <rFont val="Tahoma"/>
            <family val="2"/>
          </rPr>
          <t xml:space="preserve">int16
</t>
        </r>
        <r>
          <rPr>
            <sz val="9"/>
            <color rgb="FF000000"/>
            <rFont val="Tahoma"/>
            <family val="2"/>
          </rPr>
          <t xml:space="preserve">int32
</t>
        </r>
        <r>
          <rPr>
            <sz val="9"/>
            <color rgb="FF000000"/>
            <rFont val="Tahoma"/>
            <family val="2"/>
          </rPr>
          <t xml:space="preserve">float
</t>
        </r>
        <r>
          <rPr>
            <sz val="9"/>
            <color rgb="FF000000"/>
            <rFont val="Tahoma"/>
            <family val="2"/>
          </rPr>
          <t xml:space="preserve">float16
</t>
        </r>
        <r>
          <rPr>
            <sz val="9"/>
            <color rgb="FF000000"/>
            <rFont val="Tahoma"/>
            <family val="2"/>
          </rPr>
          <t xml:space="preserve">float32
</t>
        </r>
        <r>
          <rPr>
            <sz val="9"/>
            <color rgb="FF000000"/>
            <rFont val="Tahoma"/>
            <family val="2"/>
          </rPr>
          <t xml:space="preserve">float64
</t>
        </r>
        <r>
          <rPr>
            <sz val="9"/>
            <color rgb="FF000000"/>
            <rFont val="Tahoma"/>
            <family val="2"/>
          </rPr>
          <t xml:space="preserve">bool
</t>
        </r>
        <r>
          <rPr>
            <sz val="9"/>
            <color rgb="FF000000"/>
            <rFont val="Tahoma"/>
            <family val="2"/>
          </rPr>
          <t xml:space="preserve">bitfield (indicates the address and id of the bitfield)
</t>
        </r>
        <r>
          <rPr>
            <sz val="9"/>
            <color rgb="FF000000"/>
            <rFont val="Tahoma"/>
            <family val="2"/>
          </rPr>
          <t xml:space="preserve">bit (indicates a bit within bitfield)
</t>
        </r>
        <r>
          <rPr>
            <sz val="9"/>
            <color rgb="FF000000"/>
            <rFont val="Tahoma"/>
            <family val="2"/>
          </rPr>
          <t>repeat (looks at a few different fields to repeat ranges)</t>
        </r>
      </text>
    </comment>
    <comment ref="O5" authorId="0" shapeId="0" xr:uid="{060B554E-7F73-4D04-B04E-91A6671060B9}">
      <text>
        <r>
          <rPr>
            <b/>
            <sz val="9"/>
            <color rgb="FF000000"/>
            <rFont val="Tahoma"/>
            <family val="2"/>
          </rPr>
          <t>Tony Olivo:</t>
        </r>
        <r>
          <rPr>
            <sz val="9"/>
            <color rgb="FF000000"/>
            <rFont val="Tahoma"/>
            <family val="2"/>
          </rPr>
          <t xml:space="preserve">
</t>
        </r>
        <r>
          <rPr>
            <sz val="9"/>
            <color rgb="FF000000"/>
            <rFont val="Tahoma"/>
            <family val="2"/>
          </rPr>
          <t xml:space="preserve">0 referenced bit position within a bitfield. Bits may be skipped and will automatically be filled with "Reserved". </t>
        </r>
      </text>
    </comment>
    <comment ref="P5" authorId="0" shapeId="0" xr:uid="{F1FBFD97-87C7-4A56-A44D-E4894303068C}">
      <text>
        <r>
          <rPr>
            <b/>
            <sz val="9"/>
            <color rgb="FF000000"/>
            <rFont val="Tahoma"/>
            <family val="2"/>
          </rPr>
          <t>Tony Olivo:</t>
        </r>
        <r>
          <rPr>
            <sz val="9"/>
            <color rgb="FF000000"/>
            <rFont val="Tahoma"/>
            <family val="2"/>
          </rPr>
          <t xml:space="preserve">
</t>
        </r>
        <r>
          <rPr>
            <sz val="9"/>
            <color rgb="FF000000"/>
            <rFont val="Tahoma"/>
            <family val="2"/>
          </rPr>
          <t>Indicates the starting address of the range to be repeated. The "Words" column indicates how many words to repeat</t>
        </r>
      </text>
    </comment>
    <comment ref="Q5" authorId="0" shapeId="0" xr:uid="{A720E53C-9EE8-4F02-9A7C-69E491F01FF9}">
      <text>
        <r>
          <rPr>
            <b/>
            <sz val="9"/>
            <color rgb="FF000000"/>
            <rFont val="Tahoma"/>
            <family val="2"/>
          </rPr>
          <t>Tony Olivo:</t>
        </r>
        <r>
          <rPr>
            <sz val="9"/>
            <color rgb="FF000000"/>
            <rFont val="Tahoma"/>
            <family val="2"/>
          </rPr>
          <t xml:space="preserve">
</t>
        </r>
        <r>
          <rPr>
            <sz val="9"/>
            <color rgb="FF000000"/>
            <rFont val="Tahoma"/>
            <family val="2"/>
          </rPr>
          <t>For modbus client. Will name the id published under /components/device_id</t>
        </r>
      </text>
    </comment>
    <comment ref="AB5" authorId="1" shapeId="0" xr:uid="{CD2A1319-63C0-4F75-A601-C0276E180331}">
      <text>
        <r>
          <rPr>
            <b/>
            <sz val="10"/>
            <color rgb="FF000000"/>
            <rFont val="Tahoma"/>
            <family val="2"/>
          </rPr>
          <t xml:space="preserve">Desmond Mullen:
</t>
        </r>
        <r>
          <rPr>
            <sz val="10"/>
            <color rgb="FF000000"/>
            <rFont val="Tahoma"/>
            <family val="2"/>
          </rPr>
          <t xml:space="preserve">if not a number or boolean.
</t>
        </r>
        <r>
          <rPr>
            <sz val="10"/>
            <color rgb="FF000000"/>
            <rFont val="Tahoma"/>
            <family val="2"/>
          </rPr>
          <t xml:space="preserve">Valid inputs:
</t>
        </r>
        <r>
          <rPr>
            <sz val="10"/>
            <color rgb="FF000000"/>
            <rFont val="Tahoma"/>
            <family val="2"/>
          </rPr>
          <t xml:space="preserve">enum
</t>
        </r>
        <r>
          <rPr>
            <sz val="10"/>
            <color rgb="FF000000"/>
            <rFont val="Tahoma"/>
            <family val="2"/>
          </rPr>
          <t xml:space="preserve">enum_button
</t>
        </r>
        <r>
          <rPr>
            <sz val="10"/>
            <color rgb="FF000000"/>
            <rFont val="Tahoma"/>
            <family val="2"/>
          </rPr>
          <t xml:space="preserve">enum_slider
</t>
        </r>
        <r>
          <rPr>
            <sz val="10"/>
            <color rgb="FF000000"/>
            <rFont val="Tahoma"/>
            <family val="2"/>
          </rPr>
          <t xml:space="preserve">
</t>
        </r>
        <r>
          <rPr>
            <sz val="10"/>
            <color rgb="FF000000"/>
            <rFont val="Tahoma"/>
            <family val="2"/>
          </rPr>
          <t>Must include Options in the next column</t>
        </r>
      </text>
    </comment>
    <comment ref="AC5" authorId="1" shapeId="0" xr:uid="{DC54100C-257E-456F-B027-40516C2390EE}">
      <text>
        <r>
          <rPr>
            <b/>
            <sz val="10"/>
            <color rgb="FF000000"/>
            <rFont val="Tahoma"/>
            <family val="2"/>
          </rPr>
          <t>Desmond Mullen:</t>
        </r>
        <r>
          <rPr>
            <sz val="10"/>
            <color rgb="FF000000"/>
            <rFont val="Tahoma"/>
            <family val="2"/>
          </rPr>
          <t xml:space="preserve">
</t>
        </r>
        <r>
          <rPr>
            <sz val="10"/>
            <color rgb="FF000000"/>
            <rFont val="Tahoma"/>
            <family val="2"/>
          </rPr>
          <t xml:space="preserve">enter as return_value/name pairs separated by commas, e.g. `0 = On Grid, 1 = Off Grid`
</t>
        </r>
        <r>
          <rPr>
            <sz val="10"/>
            <color rgb="FF000000"/>
            <rFont val="Tahoma"/>
            <family val="2"/>
          </rPr>
          <t xml:space="preserve">
</t>
        </r>
        <r>
          <rPr>
            <sz val="10"/>
            <color rgb="FF000000"/>
            <rFont val="Tahoma"/>
            <family val="2"/>
          </rPr>
          <t>Must include Display Type in the previous column</t>
        </r>
      </text>
    </comment>
    <comment ref="AD5" authorId="0" shapeId="0" xr:uid="{8F023274-3704-433C-83CD-F7C2C2697C96}">
      <text>
        <r>
          <rPr>
            <b/>
            <sz val="9"/>
            <color rgb="FF000000"/>
            <rFont val="Tahoma"/>
            <family val="2"/>
          </rPr>
          <t>Tony Olivo:</t>
        </r>
        <r>
          <rPr>
            <sz val="9"/>
            <color rgb="FF000000"/>
            <rFont val="Tahoma"/>
            <family val="2"/>
          </rPr>
          <t xml:space="preserve">
</t>
        </r>
        <r>
          <rPr>
            <sz val="9"/>
            <color rgb="FF000000"/>
            <rFont val="Tahoma"/>
            <family val="2"/>
          </rPr>
          <t>For modbus server, the URI from which to read/set the field of ID</t>
        </r>
      </text>
    </comment>
    <comment ref="AE5" authorId="0" shapeId="0" xr:uid="{2C239767-7F9D-4945-902D-4C86A1CB17B8}">
      <text>
        <r>
          <rPr>
            <b/>
            <sz val="9"/>
            <color rgb="FF000000"/>
            <rFont val="Tahoma"/>
            <family val="2"/>
          </rPr>
          <t>Tony Olivo:</t>
        </r>
        <r>
          <rPr>
            <sz val="9"/>
            <color rgb="FF000000"/>
            <rFont val="Tahoma"/>
            <family val="2"/>
          </rPr>
          <t xml:space="preserve">
</t>
        </r>
        <r>
          <rPr>
            <sz val="9"/>
            <color rgb="FF000000"/>
            <rFont val="Tahoma"/>
            <family val="2"/>
          </rPr>
          <t>For modbus server, ID of register to read from "URI" column</t>
        </r>
      </text>
    </comment>
    <comment ref="AF5" authorId="0" shapeId="0" xr:uid="{E5A3C9D7-2817-4D15-B982-4ADA18A58F0B}">
      <text>
        <r>
          <rPr>
            <b/>
            <sz val="9"/>
            <color rgb="FF000000"/>
            <rFont val="Tahoma"/>
            <family val="2"/>
          </rPr>
          <t>Tony Olivo:</t>
        </r>
        <r>
          <rPr>
            <sz val="9"/>
            <color rgb="FF000000"/>
            <rFont val="Tahoma"/>
            <family val="2"/>
          </rPr>
          <t xml:space="preserve">
</t>
        </r>
        <r>
          <rPr>
            <sz val="9"/>
            <color rgb="FF000000"/>
            <rFont val="Tahoma"/>
            <family val="2"/>
          </rPr>
          <t>Yes/No whether to include in the client/server config</t>
        </r>
      </text>
    </comment>
    <comment ref="AG5" authorId="0" shapeId="0" xr:uid="{C82D940F-43AD-4659-95EA-616E5A4E8782}">
      <text>
        <r>
          <rPr>
            <b/>
            <sz val="9"/>
            <color rgb="FF000000"/>
            <rFont val="Tahoma"/>
            <family val="2"/>
          </rPr>
          <t>Tony Olivo:</t>
        </r>
        <r>
          <rPr>
            <sz val="9"/>
            <color rgb="FF000000"/>
            <rFont val="Tahoma"/>
            <family val="2"/>
          </rPr>
          <t xml:space="preserve">
</t>
        </r>
        <r>
          <rPr>
            <sz val="9"/>
            <color rgb="FF000000"/>
            <rFont val="Tahoma"/>
            <family val="2"/>
          </rPr>
          <t>For humans</t>
        </r>
      </text>
    </comment>
    <comment ref="AH5" authorId="0" shapeId="0" xr:uid="{B396EDE0-7D84-49C7-9923-2134BB0A12F3}">
      <text>
        <r>
          <rPr>
            <b/>
            <sz val="9"/>
            <color rgb="FF000000"/>
            <rFont val="Tahoma"/>
            <family val="2"/>
          </rPr>
          <t>Tony Olivo:</t>
        </r>
        <r>
          <rPr>
            <sz val="9"/>
            <color rgb="FF000000"/>
            <rFont val="Tahoma"/>
            <family val="2"/>
          </rPr>
          <t xml:space="preserve">
</t>
        </r>
        <r>
          <rPr>
            <sz val="9"/>
            <color rgb="FF000000"/>
            <rFont val="Tahoma"/>
            <family val="2"/>
          </rPr>
          <t>For humans</t>
        </r>
      </text>
    </comment>
    <comment ref="AI5" authorId="0" shapeId="0" xr:uid="{091878DB-1C15-40BC-9AAB-BA12B15F6A94}">
      <text>
        <r>
          <rPr>
            <b/>
            <sz val="9"/>
            <color rgb="FF000000"/>
            <rFont val="Tahoma"/>
            <family val="2"/>
          </rPr>
          <t>Tony Olivo:</t>
        </r>
        <r>
          <rPr>
            <sz val="9"/>
            <color rgb="FF000000"/>
            <rFont val="Tahoma"/>
            <family val="2"/>
          </rPr>
          <t xml:space="preserve">
</t>
        </r>
        <r>
          <rPr>
            <sz val="9"/>
            <color rgb="FF000000"/>
            <rFont val="Tahoma"/>
            <family val="2"/>
          </rPr>
          <t>Ranges are for humans only</t>
        </r>
      </text>
    </comment>
  </commentList>
</comments>
</file>

<file path=xl/sharedStrings.xml><?xml version="1.0" encoding="utf-8"?>
<sst xmlns="http://schemas.openxmlformats.org/spreadsheetml/2006/main" count="170" uniqueCount="119">
  <si>
    <t>Name</t>
  </si>
  <si>
    <t>Reg ID</t>
  </si>
  <si>
    <t>URI</t>
  </si>
  <si>
    <t>ID</t>
  </si>
  <si>
    <t>Type</t>
  </si>
  <si>
    <t>Register Type</t>
  </si>
  <si>
    <t>Include</t>
  </si>
  <si>
    <t>Repeat</t>
  </si>
  <si>
    <t>Bit</t>
  </si>
  <si>
    <t>Words</t>
  </si>
  <si>
    <t>Data Type</t>
  </si>
  <si>
    <t>Unit</t>
  </si>
  <si>
    <t>Scale</t>
  </si>
  <si>
    <t>Range Start</t>
  </si>
  <si>
    <t>Range End</t>
  </si>
  <si>
    <t>Description</t>
  </si>
  <si>
    <t>Control Narrative for Register</t>
  </si>
  <si>
    <t>Engineering Range Start</t>
  </si>
  <si>
    <t>Engineering Range End</t>
  </si>
  <si>
    <t>FIMS Scale</t>
  </si>
  <si>
    <t>Bus Scale</t>
  </si>
  <si>
    <t>web_ui Display Type</t>
  </si>
  <si>
    <t>web_ui Options</t>
  </si>
  <si>
    <t>Ref</t>
  </si>
  <si>
    <t>Connection Name</t>
  </si>
  <si>
    <t>Component ID</t>
  </si>
  <si>
    <t>Heartbeat Enabled</t>
  </si>
  <si>
    <t>Component Heartbeat Read URI</t>
  </si>
  <si>
    <t>Component Heartbeat Write URI</t>
  </si>
  <si>
    <t>Modbus Heartbeat Timeout ms</t>
  </si>
  <si>
    <t>Component Heartbeat Timeout ms</t>
  </si>
  <si>
    <t>Frequency</t>
  </si>
  <si>
    <t>Offset Time</t>
  </si>
  <si>
    <t>Device ID</t>
  </si>
  <si>
    <t>hexAddress</t>
  </si>
  <si>
    <t>ip_address</t>
  </si>
  <si>
    <t>port</t>
  </si>
  <si>
    <t>Address Original2</t>
  </si>
  <si>
    <t>Address Off by One</t>
  </si>
  <si>
    <t xml:space="preserve">Address </t>
  </si>
  <si>
    <t>172.3.27.102</t>
  </si>
  <si>
    <t>Holding Register</t>
  </si>
  <si>
    <t>frequency</t>
  </si>
  <si>
    <t>voltage_l1</t>
  </si>
  <si>
    <t>voltage_l2</t>
  </si>
  <si>
    <t>voltage_l3</t>
  </si>
  <si>
    <t>voltage_l1_l2</t>
  </si>
  <si>
    <t>voltage_l2_l3</t>
  </si>
  <si>
    <t>voltage_l3_l1</t>
  </si>
  <si>
    <t>current_l1</t>
  </si>
  <si>
    <t>current_l2</t>
  </si>
  <si>
    <t>current_l3</t>
  </si>
  <si>
    <t>current_n</t>
  </si>
  <si>
    <t>active_power</t>
  </si>
  <si>
    <t>reactive_power</t>
  </si>
  <si>
    <t>apparent_power</t>
  </si>
  <si>
    <t>power_factor</t>
  </si>
  <si>
    <t>kwh_received</t>
  </si>
  <si>
    <t>kwh_delivered</t>
  </si>
  <si>
    <t>int16</t>
  </si>
  <si>
    <t>SEL 735 Power Meter</t>
  </si>
  <si>
    <t>sel_735</t>
  </si>
  <si>
    <t>FREQUENCY</t>
  </si>
  <si>
    <t>WH3_DEL_UC</t>
  </si>
  <si>
    <t>WH3_REC_UC</t>
  </si>
  <si>
    <t>QH3_DEL_UC</t>
  </si>
  <si>
    <t>QH3_REC_UC</t>
  </si>
  <si>
    <t>kVARh_received</t>
  </si>
  <si>
    <t>kVARh_delivered</t>
  </si>
  <si>
    <t>VA</t>
  </si>
  <si>
    <t>VB</t>
  </si>
  <si>
    <t>VC</t>
  </si>
  <si>
    <t>THDIA</t>
  </si>
  <si>
    <t>thd_current_l1</t>
  </si>
  <si>
    <t>thd_current_l2</t>
  </si>
  <si>
    <t>THDIB</t>
  </si>
  <si>
    <t>thd_current_l3</t>
  </si>
  <si>
    <t>THDIC</t>
  </si>
  <si>
    <t>thd_voltage_l1</t>
  </si>
  <si>
    <t>THDVA</t>
  </si>
  <si>
    <t>THDVB</t>
  </si>
  <si>
    <t>THDVC</t>
  </si>
  <si>
    <t>thd_voltage_l2</t>
  </si>
  <si>
    <t>thd_voltage_l3</t>
  </si>
  <si>
    <t>IA</t>
  </si>
  <si>
    <t>IB</t>
  </si>
  <si>
    <t>IC</t>
  </si>
  <si>
    <t>IN</t>
  </si>
  <si>
    <t>W3_UC</t>
  </si>
  <si>
    <t>Q3_UC</t>
  </si>
  <si>
    <t>VAB</t>
  </si>
  <si>
    <t>U3</t>
  </si>
  <si>
    <t>VBC</t>
  </si>
  <si>
    <t>VCA</t>
  </si>
  <si>
    <t>PFT3</t>
  </si>
  <si>
    <t>/components/twins_sel_735/f</t>
  </si>
  <si>
    <t>echo id</t>
  </si>
  <si>
    <t>/components/twins_sel_735/kwd</t>
  </si>
  <si>
    <t>/components/twins_sel_735/kwr</t>
  </si>
  <si>
    <t>/components/twins_sel_735/kvd</t>
  </si>
  <si>
    <t>/components/twins_sel_735/kvr</t>
  </si>
  <si>
    <t>/components/twins_sel_735/v1</t>
  </si>
  <si>
    <t>/components/twins_sel_735/v2</t>
  </si>
  <si>
    <t>/components/twins_sel_735/v3</t>
  </si>
  <si>
    <t>/components/twins_sel_735/ti1</t>
  </si>
  <si>
    <t>/components/twins_sel_735/ti2</t>
  </si>
  <si>
    <t>/components/twins_sel_735/ti3</t>
  </si>
  <si>
    <t>/components/twins_sel_735/tv1</t>
  </si>
  <si>
    <t>/components/twins_sel_735/tv2</t>
  </si>
  <si>
    <t>/components/twins_sel_735/tv3</t>
  </si>
  <si>
    <t>/components/twins_sel_735/c1</t>
  </si>
  <si>
    <t>/components/twins_sel_735/c2</t>
  </si>
  <si>
    <t>/components/twins_sel_735/c3</t>
  </si>
  <si>
    <t>/components/twins_sel_735/cn</t>
  </si>
  <si>
    <t>/components/twins_sel_735/p</t>
  </si>
  <si>
    <t>/components/twins_sel_735/q</t>
  </si>
  <si>
    <t>/components/twins_sel_735/s</t>
  </si>
  <si>
    <t>/components/twins_sel_735/</t>
  </si>
  <si>
    <t>device_id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</si>
</sst>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0"/>
      <color rgb="FF000000"/>
      <name val="Times New Roman"/>
      <family val="1"/>
    </font>
    <font>
      <sz val="11"/>
      <color rgb="FF000000"/>
      <name val="Calibri"/>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
      <sz val="8"/>
      <name val="Calibri"/>
      <family val="2"/>
      <scheme val="minor"/>
    </font>
    <font>
      <b/>
      <sz val="13"/>
      <color theme="3"/>
      <name val="Calibri"/>
      <family val="2"/>
      <scheme val="minor"/>
    </font>
  </fonts>
  <fills count="4">
    <fill>
      <patternFill patternType="none"/>
    </fill>
    <fill>
      <patternFill patternType="gray125"/>
    </fill>
    <fill>
      <patternFill patternType="solid">
        <fgColor theme="9" tint="0.39994506668294322"/>
        <bgColor indexed="64"/>
      </patternFill>
    </fill>
    <fill>
      <patternFill patternType="solid">
        <fgColor theme="7" tint="0.39994506668294322"/>
        <bgColor indexed="64"/>
      </patternFill>
    </fill>
  </fills>
  <borders count="2">
    <border>
      <left/>
      <right/>
      <top/>
      <bottom/>
      <diagonal/>
    </border>
    <border>
      <left/>
      <right/>
      <top/>
      <bottom style="thick">
        <color theme="4" tint="0.499984740745262"/>
      </bottom>
      <diagonal/>
    </border>
  </borders>
  <cellStyleXfs count="4">
    <xf numFmtId="0" fontId="0" fillId="0" borderId="0"/>
    <xf numFmtId="0" fontId="2" fillId="0" borderId="0"/>
    <xf numFmtId="0" fontId="3" fillId="0" borderId="0" applyBorder="0"/>
    <xf numFmtId="0" fontId="9" fillId="0" borderId="1" applyNumberFormat="0" applyFill="0" applyAlignment="0" applyProtection="0"/>
  </cellStyleXfs>
  <cellXfs count="23">
    <xf numFmtId="0" fontId="0" fillId="0" borderId="0" xfId="0"/>
    <xf numFmtId="0" fontId="0" fillId="0" borderId="0" xfId="0" applyFill="1"/>
    <xf numFmtId="0" fontId="1" fillId="0" borderId="0" xfId="0" applyFont="1" applyAlignment="1">
      <alignment wrapText="1"/>
    </xf>
    <xf numFmtId="0" fontId="0" fillId="0" borderId="0" xfId="0" applyFill="1" applyAlignment="1">
      <alignment horizontal="left" vertical="center" wrapText="1"/>
    </xf>
    <xf numFmtId="0" fontId="0" fillId="0" borderId="0" xfId="0" applyAlignment="1">
      <alignment wrapText="1"/>
    </xf>
    <xf numFmtId="0" fontId="0" fillId="2" borderId="0" xfId="0" applyFill="1" applyAlignment="1">
      <alignment wrapText="1"/>
    </xf>
    <xf numFmtId="0" fontId="1" fillId="0" borderId="0" xfId="0" applyFont="1" applyFill="1"/>
    <xf numFmtId="0" fontId="0" fillId="0" borderId="0" xfId="0" applyAlignment="1">
      <alignment horizontal="left" vertical="center" wrapText="1"/>
    </xf>
    <xf numFmtId="0" fontId="0" fillId="3" borderId="0" xfId="0" applyFill="1" applyAlignment="1">
      <alignment wrapText="1"/>
    </xf>
    <xf numFmtId="0" fontId="9" fillId="0" borderId="1" xfId="3"/>
    <xf numFmtId="0" fontId="9" fillId="0" borderId="1" xfId="3" applyAlignment="1">
      <alignment wrapText="1"/>
    </xf>
    <xf numFmtId="0" fontId="9" fillId="0" borderId="1" xfId="3" applyFill="1"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NumberFormat="1" applyFill="1"/>
    <xf numFmtId="0" fontId="9" fillId="0" borderId="1" xfId="3" applyAlignment="1">
      <alignment horizontal="left" vertical="center"/>
    </xf>
    <xf numFmtId="0" fontId="2" fillId="0" borderId="0" xfId="1" quotePrefix="1"/>
    <xf numFmtId="0" fontId="0" fillId="0" borderId="0" xfId="0" applyAlignment="1">
      <alignment horizontal="right" vertical="center"/>
    </xf>
    <xf numFmtId="0" fontId="0" fillId="0" borderId="0" xfId="0" applyFill="1" applyAlignment="1">
      <alignment horizontal="right"/>
    </xf>
    <xf numFmtId="0" fontId="0" fillId="0" borderId="0" xfId="0" applyAlignment="1">
      <alignment horizontal="right" wrapText="1"/>
    </xf>
    <xf numFmtId="0" fontId="9" fillId="0" borderId="1" xfId="3" applyAlignment="1">
      <alignment horizontal="right"/>
    </xf>
    <xf numFmtId="0" fontId="0" fillId="0" borderId="0" xfId="0" applyAlignment="1">
      <alignment horizontal="right"/>
    </xf>
    <xf numFmtId="0" fontId="0" fillId="0" borderId="0" xfId="0" quotePrefix="1" applyAlignment="1">
      <alignment horizontal="right"/>
    </xf>
  </cellXfs>
  <cellStyles count="4">
    <cellStyle name="Heading 2" xfId="3" builtinId="17"/>
    <cellStyle name="Normal" xfId="0" builtinId="0"/>
    <cellStyle name="Normal 2" xfId="1" xr:uid="{932C1547-DA1A-4A5E-B316-02DA0AA4DCE7}"/>
    <cellStyle name="Normal 3" xfId="2" xr:uid="{052F0D8E-1117-46ED-8845-F67BB56EC1FF}"/>
  </cellStyles>
  <dxfs count="21">
    <dxf>
      <numFmt numFmtId="0" formatCode="General"/>
    </dxf>
    <dxf>
      <numFmt numFmtId="0" formatCode="General"/>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right" vertical="bottom" textRotation="0" wrapText="0" indent="0" justifyLastLine="0" shrinkToFit="0" readingOrder="0"/>
    </dxf>
    <dxf>
      <numFmt numFmtId="0" formatCode="General"/>
    </dxf>
    <dxf>
      <fill>
        <patternFill patternType="none">
          <fgColor indexed="64"/>
          <bgColor indexed="65"/>
        </patternFill>
      </fill>
    </dxf>
    <dxf>
      <alignment horizontal="right" textRotation="0" indent="0" justifyLastLine="0" shrinkToFit="0" readingOrder="0"/>
    </dxf>
    <dxf>
      <fill>
        <patternFill patternType="none">
          <fgColor indexed="64"/>
          <bgColor indexed="65"/>
        </patternFill>
      </fil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D59AE8-11FC-496F-AFE6-C4E28F7B36E4}" name="Table13" displayName="Table13" ref="A5:AL31" totalsRowShown="0" headerRowDxfId="20">
  <autoFilter ref="A5:AL31" xr:uid="{FCDF9B87-78A8-46DE-B11C-E01DE0324DAF}"/>
  <tableColumns count="38">
    <tableColumn id="1" xr3:uid="{77389A08-7F69-4265-8BBD-06BD265976BF}" name="Name"/>
    <tableColumn id="3" xr3:uid="{8C3B9A12-2E84-47BD-B40F-93936D0B33A9}" name="Type"/>
    <tableColumn id="16" xr3:uid="{8C23A0A2-6786-4D51-84D6-EEBF49BEB443}" name="Ref" dataDxfId="19"/>
    <tableColumn id="5" xr3:uid="{0C0517FB-25FD-4DE9-B8F9-4874228CC6E2}" name="Register Type"/>
    <tableColumn id="7" xr3:uid="{16094900-CB4F-443A-B989-AD423B4C417D}" name="Unit"/>
    <tableColumn id="8" xr3:uid="{80A0453D-8CA9-4EFD-BDC6-2F0EA10679A9}" name="Words"/>
    <tableColumn id="9" xr3:uid="{A5C34AF5-7151-4B6C-9793-9EECE3BF14B9}" name="Scale" dataDxfId="18"/>
    <tableColumn id="24" xr3:uid="{1E947678-65A1-494E-9D9C-5ED0BAFEE4CF}" name="FIMS Scale"/>
    <tableColumn id="10" xr3:uid="{2ED12B58-19BB-4943-A9D9-5697E6BCB646}" name="hexAddress" dataDxfId="17"/>
    <tableColumn id="25" xr3:uid="{C143BE6D-918F-4E49-A026-213742B31B36}" name="Bus Scale"/>
    <tableColumn id="37" xr3:uid="{4A0207C3-1575-4948-8738-C520A7F2A640}" name="Address Off by One" dataDxfId="16">
      <calculatedColumnFormula>Table13[[#This Row],[Address ]] - 1</calculatedColumnFormula>
    </tableColumn>
    <tableColumn id="36" xr3:uid="{770215EC-4E50-4E71-BD39-5B314777E71F}" name="Address " dataDxfId="15"/>
    <tableColumn id="26" xr3:uid="{376F34C2-4AAE-4D38-B730-838FEAC9D985}" name="Address Original2"/>
    <tableColumn id="11" xr3:uid="{6815A263-2896-42FB-BB13-DA56E7621CF3}" name="Data Type"/>
    <tableColumn id="18" xr3:uid="{032E0F97-D348-436A-A518-9CF36702E3B1}" name="Bit"/>
    <tableColumn id="17" xr3:uid="{11330AAF-1D26-489F-80CE-0CEC17B12435}" name="Repeat"/>
    <tableColumn id="21" xr3:uid="{D44A66F6-4D19-425C-9230-A3712A16019C}" name="Reg ID"/>
    <tableColumn id="38" xr3:uid="{C65BC781-8F48-4E70-B493-187A7C21F3D8}" name="echo id" dataDxfId="14"/>
    <tableColumn id="35" xr3:uid="{36709915-ED37-4035-98E9-4A69573D8695}" name="Component ID" dataDxfId="13"/>
    <tableColumn id="34" xr3:uid="{CC2DEB13-D351-4DEF-804E-A86976D2E9E3}" name="Heartbeat Enabled" dataDxfId="12"/>
    <tableColumn id="33" xr3:uid="{5A3573D9-A473-4DA8-9D5E-A2FA7AB144DF}" name="Component Heartbeat Read URI" dataDxfId="11"/>
    <tableColumn id="32" xr3:uid="{C9AE6D39-5E3E-4FCC-A4F8-EC2518770FC1}" name="Component Heartbeat Write URI" dataDxfId="10"/>
    <tableColumn id="31" xr3:uid="{10236093-C314-4FA4-B9E2-D2BE363267D4}" name="Modbus Heartbeat Timeout ms" dataDxfId="9"/>
    <tableColumn id="30" xr3:uid="{F7EA57B9-2FD5-4D3A-B0BC-46A8CEAA5EC2}" name="Component Heartbeat Timeout ms" dataDxfId="8"/>
    <tableColumn id="29" xr3:uid="{0601F1E7-F7C6-4B6A-972C-1F7D75D7C63E}" name="Frequency" dataDxfId="7"/>
    <tableColumn id="28" xr3:uid="{F633501E-FE89-421A-8564-68F2053C5EC2}" name="Offset Time" dataDxfId="6"/>
    <tableColumn id="27" xr3:uid="{4273D6AF-3643-4CDF-AF1E-8D5816F3DFB8}" name="Device ID" dataDxfId="5"/>
    <tableColumn id="4" xr3:uid="{2D7D19DD-1462-4911-81C8-8DA2422DBA61}" name="web_ui Display Type" dataDxfId="4"/>
    <tableColumn id="2" xr3:uid="{27A5E983-7D6E-471C-98A3-A86A33DD227F}" name="web_ui Options" dataDxfId="3"/>
    <tableColumn id="19" xr3:uid="{6056DFFB-A28C-4E3E-AD72-BC5652C11AC0}" name="URI"/>
    <tableColumn id="20" xr3:uid="{5CA11E67-79F2-471D-B5A7-BBC1BEC3DF80}" name="ID" dataDxfId="2"/>
    <tableColumn id="6" xr3:uid="{8564F7DE-301F-4C4A-9CD4-BF2DB4598DE7}" name="Include" dataDxfId="1">
      <calculatedColumnFormula>IF(NOT(ISBLANK(A6)), "Yes", "")</calculatedColumnFormula>
    </tableColumn>
    <tableColumn id="14" xr3:uid="{8943B168-5EDE-473A-9498-863AD2705408}" name="Description"/>
    <tableColumn id="15" xr3:uid="{85BECE8B-6792-4C53-A43D-04695C143AFE}" name="Control Narrative for Register" dataDxfId="0">
      <calculatedColumnFormula>IF(NOT(ISBLANK(A6)), "Yes")</calculatedColumnFormula>
    </tableColumn>
    <tableColumn id="12" xr3:uid="{BC080883-AF3B-4F3B-AB12-78ACAE0336D3}" name="Range Start"/>
    <tableColumn id="13" xr3:uid="{5D74781B-81B6-4F80-A21F-9D8C86596D51}" name="Range End"/>
    <tableColumn id="22" xr3:uid="{E33A1CEB-1448-4B83-8E20-27E8DFC0B88B}" name="Engineering Range Start"/>
    <tableColumn id="23" xr3:uid="{D59FEFB0-837B-44C0-9E1A-B09177152150}" name="Engineering Range En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CBF8A-8A80-413D-8702-A0E3A162460E}">
  <sheetPr>
    <pageSetUpPr autoPageBreaks="0"/>
  </sheetPr>
  <dimension ref="A1:AM31"/>
  <sheetViews>
    <sheetView tabSelected="1" zoomScaleNormal="100" workbookViewId="0">
      <selection activeCell="A5" sqref="A5"/>
    </sheetView>
  </sheetViews>
  <sheetFormatPr defaultColWidth="8.85546875" defaultRowHeight="15" x14ac:dyDescent="0.25"/>
  <cols>
    <col min="1" max="1" width="26" style="1" customWidth="1"/>
    <col min="2" max="2" width="10.85546875" style="1" customWidth="1"/>
    <col min="3" max="3" width="10.42578125" style="1" customWidth="1"/>
    <col min="4" max="4" width="15.85546875" style="1" customWidth="1"/>
    <col min="5" max="6" width="10.85546875" style="1" customWidth="1"/>
    <col min="7" max="7" width="10.85546875" style="18" customWidth="1"/>
    <col min="8" max="8" width="1.85546875" style="1" customWidth="1"/>
    <col min="9" max="9" width="1.28515625" style="1" customWidth="1"/>
    <col min="10" max="10" width="0.7109375" style="1" customWidth="1"/>
    <col min="11" max="11" width="10.85546875" style="1" customWidth="1"/>
    <col min="12" max="12" width="10.85546875" style="18" customWidth="1"/>
    <col min="13" max="13" width="10.85546875" style="1" customWidth="1"/>
    <col min="14" max="14" width="7.140625" style="1" customWidth="1"/>
    <col min="15" max="15" width="8" style="3" customWidth="1"/>
    <col min="16" max="16" width="6.5703125" style="7" customWidth="1"/>
    <col min="17" max="17" width="17.28515625" style="7" customWidth="1"/>
    <col min="18" max="18" width="34.28515625" style="1" customWidth="1"/>
    <col min="19" max="19" width="10" style="7" customWidth="1"/>
    <col min="20" max="21" width="8.5703125" style="7" customWidth="1"/>
    <col min="22" max="22" width="11" style="7" customWidth="1"/>
    <col min="23" max="23" width="6.140625" style="7" customWidth="1"/>
    <col min="24" max="24" width="6.85546875" style="1" customWidth="1"/>
    <col min="26" max="26" width="10.42578125" style="1" customWidth="1"/>
    <col min="27" max="27" width="12.5703125" style="1" customWidth="1"/>
    <col min="28" max="28" width="13.7109375" style="1" customWidth="1"/>
    <col min="29" max="29" width="10" style="1" customWidth="1"/>
    <col min="30" max="31" width="8.85546875" style="1"/>
    <col min="32" max="32" width="20.42578125" style="1" customWidth="1"/>
    <col min="33" max="34" width="8.85546875" style="1"/>
    <col min="35" max="35" width="10.85546875" style="1" customWidth="1"/>
    <col min="36" max="16384" width="8.85546875" style="1"/>
  </cols>
  <sheetData>
    <row r="1" spans="1:39" x14ac:dyDescent="0.25">
      <c r="A1" s="6" t="s">
        <v>24</v>
      </c>
      <c r="B1" t="s">
        <v>60</v>
      </c>
      <c r="Y1" s="1"/>
    </row>
    <row r="2" spans="1:39" x14ac:dyDescent="0.25">
      <c r="A2" s="2" t="s">
        <v>35</v>
      </c>
      <c r="B2" s="1" t="s">
        <v>40</v>
      </c>
      <c r="Y2" s="1"/>
    </row>
    <row r="3" spans="1:39" x14ac:dyDescent="0.25">
      <c r="A3" s="2" t="s">
        <v>36</v>
      </c>
      <c r="B3" s="1">
        <v>10004</v>
      </c>
      <c r="Y3" s="1"/>
    </row>
    <row r="4" spans="1:39" x14ac:dyDescent="0.25">
      <c r="A4" s="2" t="s">
        <v>118</v>
      </c>
      <c r="B4" s="1">
        <v>1</v>
      </c>
      <c r="Y4" s="1"/>
    </row>
    <row r="5" spans="1:39" s="4" customFormat="1" ht="31.5" customHeight="1" x14ac:dyDescent="0.25">
      <c r="A5" s="4" t="s">
        <v>0</v>
      </c>
      <c r="B5" s="4" t="s">
        <v>4</v>
      </c>
      <c r="C5" s="4" t="s">
        <v>23</v>
      </c>
      <c r="D5" s="5" t="s">
        <v>5</v>
      </c>
      <c r="E5" s="4" t="s">
        <v>11</v>
      </c>
      <c r="F5" s="4" t="s">
        <v>9</v>
      </c>
      <c r="G5" s="19" t="s">
        <v>12</v>
      </c>
      <c r="H5" s="4" t="s">
        <v>19</v>
      </c>
      <c r="I5" s="4" t="s">
        <v>34</v>
      </c>
      <c r="J5" s="4" t="s">
        <v>20</v>
      </c>
      <c r="K5" s="4" t="s">
        <v>38</v>
      </c>
      <c r="L5" s="19" t="s">
        <v>39</v>
      </c>
      <c r="M5" s="5" t="s">
        <v>37</v>
      </c>
      <c r="N5" s="5" t="s">
        <v>10</v>
      </c>
      <c r="O5" s="4" t="s">
        <v>8</v>
      </c>
      <c r="P5" s="4" t="s">
        <v>7</v>
      </c>
      <c r="Q5" s="5" t="s">
        <v>1</v>
      </c>
      <c r="R5" s="8" t="s">
        <v>96</v>
      </c>
      <c r="S5" s="8" t="s">
        <v>25</v>
      </c>
      <c r="T5" s="8" t="s">
        <v>26</v>
      </c>
      <c r="U5" s="8" t="s">
        <v>27</v>
      </c>
      <c r="V5" s="8" t="s">
        <v>28</v>
      </c>
      <c r="W5" s="8" t="s">
        <v>29</v>
      </c>
      <c r="X5" s="8" t="s">
        <v>30</v>
      </c>
      <c r="Y5" s="8" t="s">
        <v>31</v>
      </c>
      <c r="Z5" s="8" t="s">
        <v>32</v>
      </c>
      <c r="AA5" s="8" t="s">
        <v>33</v>
      </c>
      <c r="AB5" s="4" t="s">
        <v>21</v>
      </c>
      <c r="AC5" s="4" t="s">
        <v>22</v>
      </c>
      <c r="AD5" s="4" t="s">
        <v>2</v>
      </c>
      <c r="AE5" s="4" t="s">
        <v>3</v>
      </c>
      <c r="AF5" s="5" t="s">
        <v>6</v>
      </c>
      <c r="AG5" s="4" t="s">
        <v>15</v>
      </c>
      <c r="AH5" s="4" t="s">
        <v>16</v>
      </c>
      <c r="AI5" s="4" t="s">
        <v>13</v>
      </c>
      <c r="AJ5" s="4" t="s">
        <v>14</v>
      </c>
      <c r="AK5" s="4" t="s">
        <v>17</v>
      </c>
      <c r="AL5" s="4" t="s">
        <v>18</v>
      </c>
    </row>
    <row r="6" spans="1:39" s="10" customFormat="1" ht="18.75" customHeight="1" thickBot="1" x14ac:dyDescent="0.35">
      <c r="A6" s="9"/>
      <c r="B6" s="9"/>
      <c r="C6" s="9"/>
      <c r="D6" s="9"/>
      <c r="E6" s="9"/>
      <c r="F6" s="9"/>
      <c r="G6" s="20"/>
      <c r="H6" s="9"/>
      <c r="I6" s="9"/>
      <c r="J6" s="9"/>
      <c r="K6" s="9"/>
      <c r="L6" s="20"/>
      <c r="M6" s="9"/>
      <c r="N6" s="9"/>
      <c r="O6" s="9"/>
      <c r="P6" s="9"/>
      <c r="Q6" s="9"/>
      <c r="S6" s="15" t="s">
        <v>61</v>
      </c>
      <c r="T6" s="9"/>
      <c r="Y6" s="10">
        <v>1000</v>
      </c>
      <c r="Z6" s="10">
        <v>0</v>
      </c>
      <c r="AB6" s="11"/>
      <c r="AC6" s="11"/>
      <c r="AE6" s="9"/>
      <c r="AF6" s="9" t="str">
        <f>IF(NOT(ISBLANK(A6)), "Yes", "")</f>
        <v/>
      </c>
      <c r="AM6" s="9"/>
    </row>
    <row r="7" spans="1:39" ht="15.75" thickTop="1" x14ac:dyDescent="0.25">
      <c r="A7" t="s">
        <v>62</v>
      </c>
      <c r="D7" s="12" t="s">
        <v>41</v>
      </c>
      <c r="E7" s="12"/>
      <c r="F7" s="12"/>
      <c r="G7" s="17">
        <v>100</v>
      </c>
      <c r="K7">
        <f>IF(NOT(ISBLANK(Table13[[#This Row],[Address ]])), Table13[[#This Row],[Address ]] - 1, "")</f>
        <v>899</v>
      </c>
      <c r="L7" s="21">
        <v>900</v>
      </c>
      <c r="N7" s="12" t="s">
        <v>59</v>
      </c>
      <c r="Q7" t="s">
        <v>42</v>
      </c>
      <c r="R7" t="s">
        <v>95</v>
      </c>
      <c r="X7" s="7"/>
      <c r="Y7" s="7"/>
      <c r="AD7" s="16"/>
      <c r="AF7" s="12" t="str">
        <f>IF(NOT(ISBLANK(A7)), "Yes", "No")</f>
        <v>Yes</v>
      </c>
      <c r="AG7" s="12"/>
      <c r="AH7" s="14"/>
    </row>
    <row r="8" spans="1:39" x14ac:dyDescent="0.25">
      <c r="A8" t="s">
        <v>63</v>
      </c>
      <c r="B8"/>
      <c r="C8" s="12"/>
      <c r="D8" s="12" t="s">
        <v>41</v>
      </c>
      <c r="E8" s="12"/>
      <c r="F8" s="12">
        <v>2</v>
      </c>
      <c r="G8">
        <v>10</v>
      </c>
      <c r="H8" s="12"/>
      <c r="I8" s="12"/>
      <c r="J8" s="12"/>
      <c r="K8">
        <f>IF(NOT(ISBLANK(Table13[[#This Row],[Address ]])), Table13[[#This Row],[Address ]] - 1, "")</f>
        <v>999</v>
      </c>
      <c r="L8" s="22">
        <v>1000</v>
      </c>
      <c r="M8" s="12"/>
      <c r="N8" s="12" t="s">
        <v>59</v>
      </c>
      <c r="O8" s="17"/>
      <c r="P8" s="12"/>
      <c r="Q8" t="s">
        <v>58</v>
      </c>
      <c r="R8" t="s">
        <v>97</v>
      </c>
      <c r="S8" s="12"/>
      <c r="T8" s="12"/>
      <c r="U8" s="12"/>
      <c r="V8" s="12"/>
      <c r="W8" s="12"/>
      <c r="X8" s="12"/>
      <c r="Y8" s="12"/>
      <c r="Z8" s="12"/>
      <c r="AA8" s="13"/>
      <c r="AB8" s="12"/>
      <c r="AC8"/>
      <c r="AD8" s="16"/>
      <c r="AE8"/>
      <c r="AF8" s="12" t="str">
        <f>IF(NOT(ISBLANK(A8)), "Yes", "No")</f>
        <v>Yes</v>
      </c>
      <c r="AG8" s="12"/>
      <c r="AH8" s="14"/>
    </row>
    <row r="9" spans="1:39" x14ac:dyDescent="0.25">
      <c r="A9" t="s">
        <v>64</v>
      </c>
      <c r="B9"/>
      <c r="D9" s="12" t="s">
        <v>41</v>
      </c>
      <c r="E9" s="12"/>
      <c r="F9" s="12">
        <v>2</v>
      </c>
      <c r="G9">
        <v>10</v>
      </c>
      <c r="H9"/>
      <c r="J9"/>
      <c r="K9">
        <f>IF(NOT(ISBLANK(Table13[[#This Row],[Address ]])), Table13[[#This Row],[Address ]] - 1, "")</f>
        <v>1001</v>
      </c>
      <c r="L9" s="21">
        <v>1002</v>
      </c>
      <c r="M9"/>
      <c r="N9" s="12" t="s">
        <v>59</v>
      </c>
      <c r="O9"/>
      <c r="P9"/>
      <c r="Q9" t="s">
        <v>57</v>
      </c>
      <c r="R9" t="s">
        <v>98</v>
      </c>
      <c r="S9" s="3"/>
      <c r="T9" s="3"/>
      <c r="U9" s="3"/>
      <c r="V9" s="3"/>
      <c r="W9" s="3"/>
      <c r="X9" s="3"/>
      <c r="Y9" s="3"/>
      <c r="Z9" s="3"/>
      <c r="AA9" s="3"/>
      <c r="AB9" s="3"/>
      <c r="AC9" s="3"/>
      <c r="AD9" s="16"/>
      <c r="AE9" s="3"/>
      <c r="AF9" s="12" t="str">
        <f>IF(NOT(ISBLANK(A9)), "Yes", "No")</f>
        <v>Yes</v>
      </c>
      <c r="AG9" s="12"/>
      <c r="AH9" s="14"/>
    </row>
    <row r="10" spans="1:39" x14ac:dyDescent="0.25">
      <c r="A10" t="s">
        <v>65</v>
      </c>
      <c r="D10" s="12" t="s">
        <v>41</v>
      </c>
      <c r="F10" s="12">
        <v>2</v>
      </c>
      <c r="G10">
        <v>10</v>
      </c>
      <c r="K10" s="14">
        <f>Table13[[#This Row],[Address ]] - 1</f>
        <v>1003</v>
      </c>
      <c r="L10" s="18">
        <v>1004</v>
      </c>
      <c r="N10" s="12" t="s">
        <v>59</v>
      </c>
      <c r="Q10" t="s">
        <v>68</v>
      </c>
      <c r="R10" t="s">
        <v>99</v>
      </c>
      <c r="S10" s="3"/>
      <c r="T10" s="3"/>
      <c r="U10" s="3"/>
      <c r="V10" s="3"/>
      <c r="W10" s="3"/>
      <c r="X10" s="3"/>
      <c r="Y10" s="3"/>
      <c r="Z10" s="3"/>
      <c r="AA10" s="3"/>
      <c r="AB10" s="3"/>
      <c r="AC10" s="3"/>
      <c r="AE10" s="3"/>
      <c r="AF10" s="14" t="str">
        <f t="shared" ref="AF10:AF31" si="0">IF(NOT(ISBLANK(A10)), "Yes", "")</f>
        <v>Yes</v>
      </c>
      <c r="AH10" s="14"/>
    </row>
    <row r="11" spans="1:39" x14ac:dyDescent="0.25">
      <c r="A11" t="s">
        <v>66</v>
      </c>
      <c r="D11" s="12" t="s">
        <v>41</v>
      </c>
      <c r="F11" s="12">
        <v>2</v>
      </c>
      <c r="G11">
        <v>10</v>
      </c>
      <c r="K11" s="14">
        <f>Table13[[#This Row],[Address ]] - 1</f>
        <v>1005</v>
      </c>
      <c r="L11" s="22">
        <v>1006</v>
      </c>
      <c r="N11" s="12" t="s">
        <v>59</v>
      </c>
      <c r="Q11" t="s">
        <v>67</v>
      </c>
      <c r="R11" t="s">
        <v>100</v>
      </c>
      <c r="S11" s="3"/>
      <c r="T11" s="3"/>
      <c r="U11" s="3"/>
      <c r="V11" s="3"/>
      <c r="W11" s="3"/>
      <c r="X11" s="3"/>
      <c r="Y11" s="3"/>
      <c r="Z11" s="3"/>
      <c r="AA11" s="3"/>
      <c r="AB11" s="3"/>
      <c r="AC11" s="3"/>
      <c r="AE11" s="3"/>
      <c r="AF11" s="14" t="str">
        <f t="shared" si="0"/>
        <v>Yes</v>
      </c>
      <c r="AH11" s="14"/>
    </row>
    <row r="12" spans="1:39" x14ac:dyDescent="0.25">
      <c r="A12" t="s">
        <v>69</v>
      </c>
      <c r="D12" s="12" t="s">
        <v>41</v>
      </c>
      <c r="F12" s="12">
        <v>2</v>
      </c>
      <c r="G12" s="18">
        <v>100</v>
      </c>
      <c r="K12" s="14">
        <f>Table13[[#This Row],[Address ]] - 1</f>
        <v>1007</v>
      </c>
      <c r="L12" s="21">
        <v>1008</v>
      </c>
      <c r="N12" s="12" t="s">
        <v>59</v>
      </c>
      <c r="Q12" t="s">
        <v>43</v>
      </c>
      <c r="R12" t="s">
        <v>101</v>
      </c>
      <c r="S12" s="3"/>
      <c r="T12" s="3"/>
      <c r="U12" s="3"/>
      <c r="V12" s="3"/>
      <c r="W12" s="3"/>
      <c r="X12" s="3"/>
      <c r="Y12" s="3"/>
      <c r="Z12" s="3"/>
      <c r="AA12" s="3"/>
      <c r="AB12" s="3"/>
      <c r="AC12" s="3"/>
      <c r="AE12" s="3"/>
      <c r="AF12" s="14" t="str">
        <f t="shared" si="0"/>
        <v>Yes</v>
      </c>
      <c r="AH12" s="14"/>
    </row>
    <row r="13" spans="1:39" x14ac:dyDescent="0.25">
      <c r="A13" t="s">
        <v>70</v>
      </c>
      <c r="D13" s="12" t="s">
        <v>41</v>
      </c>
      <c r="F13" s="12">
        <v>2</v>
      </c>
      <c r="G13" s="18">
        <v>100</v>
      </c>
      <c r="K13" s="14">
        <f>Table13[[#This Row],[Address ]] - 1</f>
        <v>1009</v>
      </c>
      <c r="L13" s="18">
        <v>1010</v>
      </c>
      <c r="N13" s="12" t="s">
        <v>59</v>
      </c>
      <c r="Q13" t="s">
        <v>44</v>
      </c>
      <c r="R13" t="s">
        <v>102</v>
      </c>
      <c r="S13" s="3"/>
      <c r="T13" s="3"/>
      <c r="U13" s="3"/>
      <c r="V13" s="3"/>
      <c r="W13" s="3"/>
      <c r="X13" s="3"/>
      <c r="Y13" s="3"/>
      <c r="Z13" s="3"/>
      <c r="AA13" s="3"/>
      <c r="AB13" s="3"/>
      <c r="AC13" s="3"/>
      <c r="AE13" s="3"/>
      <c r="AF13" s="14" t="str">
        <f t="shared" si="0"/>
        <v>Yes</v>
      </c>
      <c r="AH13" s="14"/>
    </row>
    <row r="14" spans="1:39" x14ac:dyDescent="0.25">
      <c r="A14" t="s">
        <v>71</v>
      </c>
      <c r="D14" s="12" t="s">
        <v>41</v>
      </c>
      <c r="F14" s="12">
        <v>2</v>
      </c>
      <c r="G14" s="18">
        <v>100</v>
      </c>
      <c r="K14" s="14">
        <f>Table13[[#This Row],[Address ]] - 1</f>
        <v>1011</v>
      </c>
      <c r="L14" s="22">
        <v>1012</v>
      </c>
      <c r="N14" s="12" t="s">
        <v>59</v>
      </c>
      <c r="Q14" t="s">
        <v>45</v>
      </c>
      <c r="R14" t="s">
        <v>103</v>
      </c>
      <c r="S14" s="3"/>
      <c r="T14" s="3"/>
      <c r="U14" s="3"/>
      <c r="V14" s="3"/>
      <c r="W14" s="3"/>
      <c r="X14" s="3"/>
      <c r="Y14" s="3"/>
      <c r="Z14" s="3"/>
      <c r="AA14" s="3"/>
      <c r="AB14" s="3"/>
      <c r="AC14" s="3"/>
      <c r="AE14" s="3"/>
      <c r="AF14" s="14" t="str">
        <f t="shared" si="0"/>
        <v>Yes</v>
      </c>
      <c r="AH14" s="14"/>
    </row>
    <row r="15" spans="1:39" x14ac:dyDescent="0.25">
      <c r="A15" t="s">
        <v>72</v>
      </c>
      <c r="D15" s="12" t="s">
        <v>41</v>
      </c>
      <c r="F15" s="12">
        <v>2</v>
      </c>
      <c r="G15" s="18">
        <v>100</v>
      </c>
      <c r="K15" s="14">
        <f>Table13[[#This Row],[Address ]] - 1</f>
        <v>1013</v>
      </c>
      <c r="L15" s="21">
        <v>1014</v>
      </c>
      <c r="N15" s="12" t="s">
        <v>59</v>
      </c>
      <c r="Q15" t="s">
        <v>73</v>
      </c>
      <c r="R15" t="s">
        <v>104</v>
      </c>
      <c r="S15" s="3"/>
      <c r="T15" s="3"/>
      <c r="U15" s="3"/>
      <c r="V15" s="3"/>
      <c r="W15" s="3"/>
      <c r="X15" s="3"/>
      <c r="Y15" s="3"/>
      <c r="Z15" s="3"/>
      <c r="AA15" s="3"/>
      <c r="AB15" s="3"/>
      <c r="AC15" s="3"/>
      <c r="AE15" s="3"/>
      <c r="AF15" s="14" t="str">
        <f t="shared" si="0"/>
        <v>Yes</v>
      </c>
      <c r="AH15" s="14"/>
    </row>
    <row r="16" spans="1:39" x14ac:dyDescent="0.25">
      <c r="A16" t="s">
        <v>75</v>
      </c>
      <c r="D16" s="12" t="s">
        <v>41</v>
      </c>
      <c r="F16" s="12">
        <v>2</v>
      </c>
      <c r="G16" s="18">
        <v>100</v>
      </c>
      <c r="K16" s="14">
        <f>Table13[[#This Row],[Address ]] - 1</f>
        <v>1015</v>
      </c>
      <c r="L16" s="18">
        <v>1016</v>
      </c>
      <c r="N16" s="12" t="s">
        <v>59</v>
      </c>
      <c r="Q16" t="s">
        <v>74</v>
      </c>
      <c r="R16" t="s">
        <v>105</v>
      </c>
      <c r="S16" s="3"/>
      <c r="T16" s="3"/>
      <c r="U16" s="3"/>
      <c r="V16" s="3"/>
      <c r="W16" s="3"/>
      <c r="X16" s="3"/>
      <c r="Y16" s="3"/>
      <c r="Z16" s="3"/>
      <c r="AA16" s="3"/>
      <c r="AB16" s="3"/>
      <c r="AC16" s="3"/>
      <c r="AE16" s="3"/>
      <c r="AF16" s="14" t="str">
        <f t="shared" si="0"/>
        <v>Yes</v>
      </c>
      <c r="AH16" s="14"/>
    </row>
    <row r="17" spans="1:34" x14ac:dyDescent="0.25">
      <c r="A17" t="s">
        <v>77</v>
      </c>
      <c r="D17" s="12" t="s">
        <v>41</v>
      </c>
      <c r="F17" s="12">
        <v>2</v>
      </c>
      <c r="G17" s="18">
        <v>100</v>
      </c>
      <c r="K17" s="14">
        <f>Table13[[#This Row],[Address ]] - 1</f>
        <v>1017</v>
      </c>
      <c r="L17" s="22">
        <v>1018</v>
      </c>
      <c r="N17" s="12" t="s">
        <v>59</v>
      </c>
      <c r="Q17" t="s">
        <v>76</v>
      </c>
      <c r="R17" t="s">
        <v>106</v>
      </c>
      <c r="S17" s="3"/>
      <c r="T17" s="3"/>
      <c r="U17" s="3"/>
      <c r="V17" s="3"/>
      <c r="W17" s="3"/>
      <c r="X17" s="3"/>
      <c r="Y17" s="3"/>
      <c r="Z17" s="3"/>
      <c r="AA17" s="3"/>
      <c r="AB17" s="3"/>
      <c r="AC17" s="3"/>
      <c r="AE17" s="3"/>
      <c r="AF17" s="14" t="str">
        <f t="shared" si="0"/>
        <v>Yes</v>
      </c>
      <c r="AH17" s="14"/>
    </row>
    <row r="18" spans="1:34" x14ac:dyDescent="0.25">
      <c r="A18" t="s">
        <v>79</v>
      </c>
      <c r="D18" s="12" t="s">
        <v>41</v>
      </c>
      <c r="F18" s="12">
        <v>2</v>
      </c>
      <c r="G18" s="18">
        <v>100</v>
      </c>
      <c r="K18" s="14">
        <f>Table13[[#This Row],[Address ]] - 1</f>
        <v>1019</v>
      </c>
      <c r="L18" s="21">
        <v>1020</v>
      </c>
      <c r="N18" s="12" t="s">
        <v>59</v>
      </c>
      <c r="Q18" t="s">
        <v>78</v>
      </c>
      <c r="R18" t="s">
        <v>107</v>
      </c>
      <c r="S18" s="3"/>
      <c r="T18" s="3"/>
      <c r="U18" s="3"/>
      <c r="V18" s="3"/>
      <c r="W18" s="3"/>
      <c r="X18" s="3"/>
      <c r="Y18" s="3"/>
      <c r="Z18" s="3"/>
      <c r="AA18" s="3"/>
      <c r="AB18" s="3"/>
      <c r="AC18" s="3"/>
      <c r="AE18" s="3"/>
      <c r="AF18" s="14" t="str">
        <f t="shared" si="0"/>
        <v>Yes</v>
      </c>
      <c r="AH18" s="14"/>
    </row>
    <row r="19" spans="1:34" x14ac:dyDescent="0.25">
      <c r="A19" t="s">
        <v>80</v>
      </c>
      <c r="D19" s="12" t="s">
        <v>41</v>
      </c>
      <c r="F19" s="12">
        <v>2</v>
      </c>
      <c r="G19" s="18">
        <v>100</v>
      </c>
      <c r="K19" s="14">
        <f>Table13[[#This Row],[Address ]] - 1</f>
        <v>1021</v>
      </c>
      <c r="L19" s="18">
        <v>1022</v>
      </c>
      <c r="N19" s="12" t="s">
        <v>59</v>
      </c>
      <c r="Q19" t="s">
        <v>82</v>
      </c>
      <c r="R19" t="s">
        <v>108</v>
      </c>
      <c r="S19" s="3"/>
      <c r="T19" s="3"/>
      <c r="U19" s="3"/>
      <c r="V19" s="3"/>
      <c r="W19" s="3"/>
      <c r="X19" s="3"/>
      <c r="Y19" s="3"/>
      <c r="Z19" s="3"/>
      <c r="AA19" s="3"/>
      <c r="AB19" s="3"/>
      <c r="AC19" s="3"/>
      <c r="AE19" s="3"/>
      <c r="AF19" s="14" t="str">
        <f t="shared" si="0"/>
        <v>Yes</v>
      </c>
      <c r="AH19" s="14"/>
    </row>
    <row r="20" spans="1:34" x14ac:dyDescent="0.25">
      <c r="A20" t="s">
        <v>81</v>
      </c>
      <c r="D20" s="12" t="s">
        <v>41</v>
      </c>
      <c r="F20" s="12">
        <v>2</v>
      </c>
      <c r="G20" s="18">
        <v>100</v>
      </c>
      <c r="K20" s="14">
        <f>Table13[[#This Row],[Address ]] - 1</f>
        <v>1023</v>
      </c>
      <c r="L20" s="22">
        <v>1024</v>
      </c>
      <c r="N20" s="12" t="s">
        <v>59</v>
      </c>
      <c r="Q20" t="s">
        <v>83</v>
      </c>
      <c r="R20" t="s">
        <v>109</v>
      </c>
      <c r="S20" s="3"/>
      <c r="T20" s="3"/>
      <c r="U20" s="3"/>
      <c r="V20" s="3"/>
      <c r="W20" s="3"/>
      <c r="X20" s="3"/>
      <c r="Y20" s="3"/>
      <c r="Z20" s="3"/>
      <c r="AA20" s="3"/>
      <c r="AB20" s="3"/>
      <c r="AC20" s="3"/>
      <c r="AE20" s="3"/>
      <c r="AF20" s="14" t="str">
        <f t="shared" si="0"/>
        <v>Yes</v>
      </c>
      <c r="AH20" s="14"/>
    </row>
    <row r="21" spans="1:34" x14ac:dyDescent="0.25">
      <c r="A21" t="s">
        <v>84</v>
      </c>
      <c r="D21" s="12" t="s">
        <v>41</v>
      </c>
      <c r="F21" s="12">
        <v>2</v>
      </c>
      <c r="G21" s="18">
        <v>100</v>
      </c>
      <c r="K21" s="14">
        <f>Table13[[#This Row],[Address ]] - 1</f>
        <v>1025</v>
      </c>
      <c r="L21" s="21">
        <v>1026</v>
      </c>
      <c r="N21" s="12" t="s">
        <v>59</v>
      </c>
      <c r="Q21" t="s">
        <v>49</v>
      </c>
      <c r="R21" t="s">
        <v>110</v>
      </c>
      <c r="S21" s="3"/>
      <c r="T21" s="3"/>
      <c r="U21" s="3"/>
      <c r="V21" s="3"/>
      <c r="W21" s="3"/>
      <c r="X21" s="3"/>
      <c r="Y21" s="3"/>
      <c r="Z21" s="3"/>
      <c r="AA21" s="3"/>
      <c r="AB21" s="3"/>
      <c r="AC21" s="3"/>
      <c r="AE21" s="3"/>
      <c r="AF21" s="14" t="str">
        <f t="shared" si="0"/>
        <v>Yes</v>
      </c>
      <c r="AH21" s="14"/>
    </row>
    <row r="22" spans="1:34" x14ac:dyDescent="0.25">
      <c r="A22" t="s">
        <v>85</v>
      </c>
      <c r="D22" s="12" t="s">
        <v>41</v>
      </c>
      <c r="F22" s="12">
        <v>2</v>
      </c>
      <c r="G22" s="18">
        <v>100</v>
      </c>
      <c r="K22" s="14">
        <f>Table13[[#This Row],[Address ]] - 1</f>
        <v>1027</v>
      </c>
      <c r="L22" s="18">
        <v>1028</v>
      </c>
      <c r="N22" s="12" t="s">
        <v>59</v>
      </c>
      <c r="Q22" t="s">
        <v>50</v>
      </c>
      <c r="R22" t="s">
        <v>111</v>
      </c>
      <c r="S22" s="3"/>
      <c r="T22" s="3"/>
      <c r="U22" s="3"/>
      <c r="V22" s="3"/>
      <c r="W22" s="3"/>
      <c r="X22" s="3"/>
      <c r="Y22" s="3"/>
      <c r="Z22" s="3"/>
      <c r="AA22" s="3"/>
      <c r="AB22" s="3"/>
      <c r="AC22" s="3"/>
      <c r="AE22" s="3"/>
      <c r="AF22" s="14" t="str">
        <f t="shared" si="0"/>
        <v>Yes</v>
      </c>
      <c r="AH22" s="14"/>
    </row>
    <row r="23" spans="1:34" x14ac:dyDescent="0.25">
      <c r="A23" t="s">
        <v>86</v>
      </c>
      <c r="D23" s="12" t="s">
        <v>41</v>
      </c>
      <c r="F23" s="12">
        <v>2</v>
      </c>
      <c r="G23" s="18">
        <v>100</v>
      </c>
      <c r="K23" s="14">
        <f>Table13[[#This Row],[Address ]] - 1</f>
        <v>1029</v>
      </c>
      <c r="L23" s="22">
        <v>1030</v>
      </c>
      <c r="N23" s="12" t="s">
        <v>59</v>
      </c>
      <c r="Q23" t="s">
        <v>51</v>
      </c>
      <c r="R23" t="s">
        <v>112</v>
      </c>
      <c r="S23" s="3"/>
      <c r="T23" s="3"/>
      <c r="U23" s="3"/>
      <c r="V23" s="3"/>
      <c r="W23" s="3"/>
      <c r="X23" s="3"/>
      <c r="Y23" s="3"/>
      <c r="Z23" s="3"/>
      <c r="AA23" s="3"/>
      <c r="AB23" s="3"/>
      <c r="AC23" s="3"/>
      <c r="AE23" s="3"/>
      <c r="AF23" s="14" t="str">
        <f t="shared" si="0"/>
        <v>Yes</v>
      </c>
      <c r="AH23" s="14"/>
    </row>
    <row r="24" spans="1:34" x14ac:dyDescent="0.25">
      <c r="A24" t="s">
        <v>87</v>
      </c>
      <c r="D24" s="12" t="s">
        <v>41</v>
      </c>
      <c r="F24" s="12">
        <v>2</v>
      </c>
      <c r="G24" s="18">
        <v>100</v>
      </c>
      <c r="K24" s="14">
        <f>Table13[[#This Row],[Address ]] - 1</f>
        <v>1031</v>
      </c>
      <c r="L24" s="21">
        <v>1032</v>
      </c>
      <c r="N24" s="12" t="s">
        <v>59</v>
      </c>
      <c r="Q24" t="s">
        <v>52</v>
      </c>
      <c r="R24" t="s">
        <v>113</v>
      </c>
      <c r="S24" s="3"/>
      <c r="T24" s="3"/>
      <c r="U24" s="3"/>
      <c r="V24" s="3"/>
      <c r="W24" s="3"/>
      <c r="X24" s="3"/>
      <c r="Y24" s="3"/>
      <c r="Z24" s="3"/>
      <c r="AA24" s="3"/>
      <c r="AB24" s="3"/>
      <c r="AC24" s="3"/>
      <c r="AE24" s="3"/>
      <c r="AF24" s="14" t="str">
        <f t="shared" si="0"/>
        <v>Yes</v>
      </c>
      <c r="AH24" s="14"/>
    </row>
    <row r="25" spans="1:34" x14ac:dyDescent="0.25">
      <c r="A25" t="s">
        <v>88</v>
      </c>
      <c r="D25" s="12" t="s">
        <v>41</v>
      </c>
      <c r="F25" s="12">
        <v>2</v>
      </c>
      <c r="G25" s="18">
        <v>100</v>
      </c>
      <c r="K25" s="14">
        <f>Table13[[#This Row],[Address ]] - 1</f>
        <v>1033</v>
      </c>
      <c r="L25" s="18">
        <v>1034</v>
      </c>
      <c r="N25" s="12" t="s">
        <v>59</v>
      </c>
      <c r="Q25" t="s">
        <v>53</v>
      </c>
      <c r="R25" t="s">
        <v>114</v>
      </c>
      <c r="S25" s="3"/>
      <c r="T25" s="3"/>
      <c r="U25" s="3"/>
      <c r="V25" s="3"/>
      <c r="W25" s="3"/>
      <c r="X25" s="3"/>
      <c r="Y25" s="3"/>
      <c r="Z25" s="3"/>
      <c r="AA25" s="3"/>
      <c r="AB25" s="3"/>
      <c r="AC25" s="3"/>
      <c r="AE25" s="3"/>
      <c r="AF25" s="14" t="str">
        <f t="shared" si="0"/>
        <v>Yes</v>
      </c>
      <c r="AH25" s="14"/>
    </row>
    <row r="26" spans="1:34" x14ac:dyDescent="0.25">
      <c r="A26" t="s">
        <v>89</v>
      </c>
      <c r="D26" s="12" t="s">
        <v>41</v>
      </c>
      <c r="F26" s="12">
        <v>2</v>
      </c>
      <c r="G26" s="18">
        <v>100</v>
      </c>
      <c r="K26" s="14">
        <f>Table13[[#This Row],[Address ]] - 1</f>
        <v>1035</v>
      </c>
      <c r="L26" s="22">
        <v>1036</v>
      </c>
      <c r="N26" s="12" t="s">
        <v>59</v>
      </c>
      <c r="Q26" t="s">
        <v>54</v>
      </c>
      <c r="R26" t="s">
        <v>115</v>
      </c>
      <c r="S26" s="3"/>
      <c r="T26" s="3"/>
      <c r="U26" s="3"/>
      <c r="V26" s="3"/>
      <c r="W26" s="3"/>
      <c r="X26" s="3"/>
      <c r="Y26" s="3"/>
      <c r="Z26" s="3"/>
      <c r="AA26" s="3"/>
      <c r="AB26" s="3"/>
      <c r="AC26" s="3"/>
      <c r="AE26" s="3"/>
      <c r="AF26" s="14" t="str">
        <f t="shared" si="0"/>
        <v>Yes</v>
      </c>
      <c r="AH26" s="14"/>
    </row>
    <row r="27" spans="1:34" x14ac:dyDescent="0.25">
      <c r="A27" t="s">
        <v>91</v>
      </c>
      <c r="D27" s="12" t="s">
        <v>41</v>
      </c>
      <c r="F27" s="12">
        <v>2</v>
      </c>
      <c r="G27" s="18">
        <v>100</v>
      </c>
      <c r="K27" s="14">
        <f>Table13[[#This Row],[Address ]] - 1</f>
        <v>1037</v>
      </c>
      <c r="L27" s="21">
        <v>1038</v>
      </c>
      <c r="N27" s="12" t="s">
        <v>59</v>
      </c>
      <c r="Q27" t="s">
        <v>55</v>
      </c>
      <c r="R27" t="s">
        <v>116</v>
      </c>
      <c r="S27" s="3"/>
      <c r="T27" s="3"/>
      <c r="U27" s="3"/>
      <c r="V27" s="3"/>
      <c r="W27" s="3"/>
      <c r="X27" s="3"/>
      <c r="Y27" s="3"/>
      <c r="Z27" s="3"/>
      <c r="AA27" s="3"/>
      <c r="AB27" s="3"/>
      <c r="AC27" s="3"/>
      <c r="AE27" s="3"/>
      <c r="AF27" s="14" t="str">
        <f t="shared" si="0"/>
        <v>Yes</v>
      </c>
      <c r="AH27" s="14"/>
    </row>
    <row r="28" spans="1:34" x14ac:dyDescent="0.25">
      <c r="A28" t="s">
        <v>90</v>
      </c>
      <c r="D28" s="12" t="s">
        <v>41</v>
      </c>
      <c r="F28" s="12">
        <v>2</v>
      </c>
      <c r="G28" s="18">
        <v>100</v>
      </c>
      <c r="K28" s="14">
        <f>Table13[[#This Row],[Address ]] - 1</f>
        <v>1039</v>
      </c>
      <c r="L28" s="18">
        <v>1040</v>
      </c>
      <c r="N28" s="12" t="s">
        <v>59</v>
      </c>
      <c r="Q28" t="s">
        <v>46</v>
      </c>
      <c r="R28" t="s">
        <v>117</v>
      </c>
      <c r="S28" s="3"/>
      <c r="T28" s="3"/>
      <c r="U28" s="3"/>
      <c r="V28" s="3"/>
      <c r="W28" s="3"/>
      <c r="X28" s="3"/>
      <c r="Y28" s="3"/>
      <c r="Z28" s="3"/>
      <c r="AA28" s="3"/>
      <c r="AB28" s="3"/>
      <c r="AC28" s="3"/>
      <c r="AE28" s="3"/>
      <c r="AF28" s="14" t="str">
        <f t="shared" si="0"/>
        <v>Yes</v>
      </c>
      <c r="AH28" s="14"/>
    </row>
    <row r="29" spans="1:34" x14ac:dyDescent="0.25">
      <c r="A29" t="s">
        <v>92</v>
      </c>
      <c r="D29" s="12" t="s">
        <v>41</v>
      </c>
      <c r="F29" s="12">
        <v>2</v>
      </c>
      <c r="G29" s="18">
        <v>100</v>
      </c>
      <c r="K29" s="14">
        <f>Table13[[#This Row],[Address ]] - 1</f>
        <v>1041</v>
      </c>
      <c r="L29" s="22">
        <v>1042</v>
      </c>
      <c r="N29" s="12" t="s">
        <v>59</v>
      </c>
      <c r="Q29" t="s">
        <v>47</v>
      </c>
      <c r="R29" t="s">
        <v>117</v>
      </c>
      <c r="S29" s="3"/>
      <c r="T29" s="3"/>
      <c r="U29" s="3"/>
      <c r="V29" s="3"/>
      <c r="W29" s="3"/>
      <c r="X29" s="3"/>
      <c r="Y29" s="3"/>
      <c r="Z29" s="3"/>
      <c r="AA29" s="3"/>
      <c r="AB29" s="3"/>
      <c r="AC29" s="3"/>
      <c r="AE29" s="3"/>
      <c r="AF29" s="14" t="str">
        <f t="shared" si="0"/>
        <v>Yes</v>
      </c>
      <c r="AH29" s="14"/>
    </row>
    <row r="30" spans="1:34" x14ac:dyDescent="0.25">
      <c r="A30" t="s">
        <v>93</v>
      </c>
      <c r="D30" s="12" t="s">
        <v>41</v>
      </c>
      <c r="F30" s="12">
        <v>2</v>
      </c>
      <c r="G30" s="18">
        <v>100</v>
      </c>
      <c r="K30" s="14">
        <f>Table13[[#This Row],[Address ]] - 1</f>
        <v>1043</v>
      </c>
      <c r="L30" s="21">
        <v>1044</v>
      </c>
      <c r="N30" s="12" t="s">
        <v>59</v>
      </c>
      <c r="Q30" t="s">
        <v>48</v>
      </c>
      <c r="R30" t="s">
        <v>117</v>
      </c>
      <c r="S30" s="3"/>
      <c r="T30" s="3"/>
      <c r="U30" s="3"/>
      <c r="V30" s="3"/>
      <c r="W30" s="3"/>
      <c r="X30" s="3"/>
      <c r="Y30" s="3"/>
      <c r="Z30" s="3"/>
      <c r="AA30" s="3"/>
      <c r="AB30" s="3"/>
      <c r="AC30" s="3"/>
      <c r="AE30" s="3"/>
      <c r="AF30" s="14" t="str">
        <f t="shared" si="0"/>
        <v>Yes</v>
      </c>
      <c r="AH30" s="14"/>
    </row>
    <row r="31" spans="1:34" x14ac:dyDescent="0.25">
      <c r="A31" t="s">
        <v>94</v>
      </c>
      <c r="D31" s="12" t="s">
        <v>41</v>
      </c>
      <c r="F31" s="12">
        <v>2</v>
      </c>
      <c r="G31" s="18">
        <v>100</v>
      </c>
      <c r="K31" s="14">
        <f>Table13[[#This Row],[Address ]] - 1</f>
        <v>1045</v>
      </c>
      <c r="L31" s="18">
        <v>1046</v>
      </c>
      <c r="N31" s="12" t="s">
        <v>59</v>
      </c>
      <c r="Q31" t="s">
        <v>56</v>
      </c>
      <c r="R31" t="s">
        <v>117</v>
      </c>
      <c r="S31" s="3"/>
      <c r="T31" s="3"/>
      <c r="U31" s="3"/>
      <c r="V31" s="3"/>
      <c r="W31" s="3"/>
      <c r="X31" s="3"/>
      <c r="Y31" s="3"/>
      <c r="Z31" s="3"/>
      <c r="AA31" s="3"/>
      <c r="AB31" s="3"/>
      <c r="AC31" s="3"/>
      <c r="AE31" s="3"/>
      <c r="AF31" s="14" t="str">
        <f t="shared" si="0"/>
        <v>Yes</v>
      </c>
      <c r="AH31" s="14"/>
    </row>
  </sheetData>
  <phoneticPr fontId="8" type="noConversion"/>
  <pageMargins left="0.7" right="0.7" top="0.75" bottom="0.75" header="0.3" footer="0.3"/>
  <pageSetup orientation="portrait" horizontalDpi="1200" verticalDpi="1200"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9-2-2022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Olivo</dc:creator>
  <cp:keywords/>
  <dc:description/>
  <cp:lastModifiedBy>Jasen Liu</cp:lastModifiedBy>
  <cp:revision/>
  <dcterms:created xsi:type="dcterms:W3CDTF">2019-10-06T17:35:21Z</dcterms:created>
  <dcterms:modified xsi:type="dcterms:W3CDTF">2022-10-03T20:03:01Z</dcterms:modified>
  <cp:category/>
  <cp:contentStatus/>
</cp:coreProperties>
</file>