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2.xml" ContentType="application/vnd.openxmlformats-officedocument.drawingml.chart+xml"/>
  <Override PartName="/xl/charts/chart11.xml" ContentType="application/vnd.openxmlformats-officedocument.drawingml.chart+xml"/>
  <Override PartName="/xl/worksheets/_rels/sheet6.xml.rels" ContentType="application/vnd.openxmlformats-package.relationships+xml"/>
  <Override PartName="/xl/worksheets/_rels/sheet5.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3" sheetId="2" state="visible" r:id="rId3"/>
    <sheet name="Sheet4" sheetId="3" state="visible" r:id="rId4"/>
    <sheet name="Sheet6" sheetId="4" state="visible" r:id="rId5"/>
    <sheet name="Sheet8" sheetId="5" state="visible" r:id="rId6"/>
    <sheet name="Sheet10" sheetId="6" state="visible" r:id="rId7"/>
    <sheet name="Sheet7"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<sst xmlns="http://schemas.openxmlformats.org/spreadsheetml/2006/main" count="321" uniqueCount="234">
  <si>
    <t xml:space="preserve">File</t>
  </si>
  <si>
    <t xml:space="preserve">Length</t>
  </si>
  <si>
    <t xml:space="preserve">Human</t>
  </si>
  <si>
    <t xml:space="preserve">AWS</t>
  </si>
  <si>
    <t xml:space="preserve">Seconds</t>
  </si>
  <si>
    <t xml:space="preserve">Human words</t>
  </si>
  <si>
    <t xml:space="preserve">MINUS INDISCERNABLE GARBLED</t>
  </si>
  <si>
    <t xml:space="preserve">Words the Same as Human</t>
  </si>
  <si>
    <t xml:space="preserve">% Same</t>
  </si>
  <si>
    <t xml:space="preserve">Note</t>
  </si>
  <si>
    <t xml:space="preserve">/home/anthony/trunk-recorder/trunk-recorder/bloom/2021/7/27/1-21156-1627402200_852400000.wav</t>
  </si>
  <si>
    <t xml:space="preserve">SHORT, GARBLED</t>
  </si>
  <si>
    <t xml:space="preserve">N/A</t>
  </si>
  <si>
    <t xml:space="preserve">/home/anthony/trunk-recorder/trunk-recorder/bloom/2021/7/27/2-10205-1627400289_851962500.wav</t>
  </si>
  <si>
    <t xml:space="preserve">SHORT, SILENT</t>
  </si>
  <si>
    <t xml:space="preserve">/home/anthony/trunk-recorder/trunk-recorder/bloom/2021/7/27/3-10205-1627401649_851962500.wav</t>
  </si>
  <si>
    <t xml:space="preserve">Shades 3 Shades Gate. Shades 3. Choice Mechanical is back again today. He said he was going to be down at the wetlands and wanted to make sure somebody had unlocked it.</t>
  </si>
  <si>
    <t xml:space="preserve">Shades three Shades Gate three choice mechanical is back again today. He said he was gonna be down at the Wetlands and wanted to make sure somebody had unlocked.</t>
  </si>
  <si>
    <t xml:space="preserve">/home/anthony/trunk-recorder/trunk-recorder/bloom/2021/7/27/4-21156-1627401500_852400000.wav</t>
  </si>
  <si>
    <t xml:space="preserve">Campsite 83, Buffalo Ridge, just 10 43</t>
  </si>
  <si>
    <t xml:space="preserve">Campsite 83 Buffalo Ridge. Just 10,</t>
  </si>
  <si>
    <t xml:space="preserve">/home/anthony/trunk-recorder/trunk-recorder/bloom/2021/7/27/5-10205-1627401675_852400000.wav</t>
  </si>
  <si>
    <t xml:space="preserve">/home/anthony/trunk-recorder/trunk-recorder/bloom/2021/7/27/6-21156-1627400598_852400000.wav</t>
  </si>
  <si>
    <r>
      <rPr>
        <sz val="11"/>
        <color rgb="FF000000"/>
        <rFont val="Arial"/>
        <family val="0"/>
        <charset val="1"/>
      </rPr>
      <t xml:space="preserve">Showing a 2010 grey toyata prius to a Edwin and Jeanne Marugo Cadenyas out of Indy, showing expiring in 22 of INDISCERNABLE. Check that it’s expired in July 21</t>
    </r>
    <r>
      <rPr>
        <vertAlign val="superscript"/>
        <sz val="11"/>
        <color rgb="FF000000"/>
        <rFont val="Arial"/>
        <family val="0"/>
        <charset val="1"/>
      </rPr>
      <t xml:space="preserve">st</t>
    </r>
    <r>
      <rPr>
        <sz val="11"/>
        <color rgb="FF000000"/>
        <rFont val="Arial"/>
        <family val="0"/>
        <charset val="1"/>
      </rPr>
      <t xml:space="preserve"> 22 INDISCERNABLE. Be advised that 22 then its okay then. That’s afirmative, apologies. 621.</t>
    </r>
  </si>
  <si>
    <t xml:space="preserve">Showing a 2010 gray Toyota Prius to Edwin and G. N. Morocco. Catania's Showing expiring 22 technologies. Check that it's expired in July. I think. Like 22 then. And it's uh it's okay then. That's affirmative. Apologies. 611</t>
  </si>
  <si>
    <t xml:space="preserve">/home/anthony/trunk-recorder/trunk-recorder/bloom/2021/7/27/7-21156-1627401629_851962500.wav</t>
  </si>
  <si>
    <t xml:space="preserve">18 I’m clear. We had a couple different reports, and it was unclear exactly what happened, but I’m clear.</t>
  </si>
  <si>
    <t xml:space="preserve">It's 18. I'm clear we had a couple of different reports, and it was unclear exactly what happened. But I'm clear</t>
  </si>
  <si>
    <t xml:space="preserve">/home/anthony/trunk-recorder/trunk-recorder/bloom/2021/7/27/8-10205-1627401167_851962500.wav</t>
  </si>
  <si>
    <t xml:space="preserve">Leaver 4, main gate. Hey 03815. Leaver 4. Gold medal will be coming back shortly. Thank you Leaver 4 clear. Thank you, main gate clear.    </t>
  </si>
  <si>
    <t xml:space="preserve">Leave it. four main gate Leaper four gold medal will be coming back shortly. Thank you before. Clear. Thank you. Main gate. Clear.</t>
  </si>
  <si>
    <t xml:space="preserve">/home/anthony/trunk-recorder/trunk-recorder/bloom/2021/7/27/9-21156-1627400320_852400000.wav</t>
  </si>
  <si>
    <t xml:space="preserve">Dispatch 621. 621. I’ll be ten. Today for motor pool I’ll be in route to district 6.</t>
  </si>
  <si>
    <t xml:space="preserve">6. 26, 21 being around. Okay.</t>
  </si>
  <si>
    <t xml:space="preserve">/home/anthony/trunk-recorder/trunk-recorder/bloom/2021/7/27/10-10205-1627402766_852400000.wav</t>
  </si>
  <si>
    <t xml:space="preserve">Route security, raccon control.</t>
  </si>
  <si>
    <t xml:space="preserve">Security right. Can control.</t>
  </si>
  <si>
    <t xml:space="preserve">/home/anthony/trunk-recorder/trunk-recorder/bloom/2021/7/27/11-10670-1627401884_852400000.wav</t>
  </si>
  <si>
    <t xml:space="preserve">/home/anthony/trunk-recorder/trunk-recorder/bloom/2021/7/27/12-10205-1627402808_852400000.wav</t>
  </si>
  <si>
    <t xml:space="preserve">Route 30</t>
  </si>
  <si>
    <t xml:space="preserve">stddev</t>
  </si>
  <si>
    <t xml:space="preserve">/home/anthony/trunk-recorder/trunk-recorder/bloom/2021/7/27/13-21156-1627401608_851962500.wav</t>
  </si>
  <si>
    <t xml:space="preserve">with the sheriff’s department , uh, the victim just fell, they were not struck by a vehicle, uh they just scraped their knee and are complaining of some pain, so I am clear on the run, however, I will not be responding.</t>
  </si>
  <si>
    <t xml:space="preserve">on the run. However, I will not be</t>
  </si>
  <si>
    <t xml:space="preserve">/home/anthony/trunk-recorder/trunk-recorder/bloom/2021/7/27/14-21156-1627401484_851962500.wav</t>
  </si>
  <si>
    <t xml:space="preserve">Okay.</t>
  </si>
  <si>
    <t xml:space="preserve">/home/anthony/trunk-recorder/trunk-recorder/bloom/2021/7/27/15-10205-1627402425_852400000.wav</t>
  </si>
  <si>
    <t xml:space="preserve">   </t>
  </si>
  <si>
    <t xml:space="preserve">/home/anthony/trunk-recorder/trunk-recorder/bloom/2021/7/27/16-21156-1627401173_851962500.wav</t>
  </si>
  <si>
    <t xml:space="preserve">Hey 038, 15. Go ahead 15. Can you switch to 8?</t>
  </si>
  <si>
    <t xml:space="preserve">Go ahead.</t>
  </si>
  <si>
    <t xml:space="preserve">very tough one</t>
  </si>
  <si>
    <t xml:space="preserve">/home/anthony/trunk-recorder/trunk-recorder/bloom/2021/7/27/17-21156-1627401516_851962500.wav</t>
  </si>
  <si>
    <t xml:space="preserve">GARBLED clear. GARBLED it doesn’t sound like it’s very serious injuries, but I just wanted to let you know. INDISCERNABLE sir thank you.</t>
  </si>
  <si>
    <t xml:space="preserve">further it doesn't sound like it's very serious injuries, but I just wanted to let you know. Thank you.</t>
  </si>
  <si>
    <t xml:space="preserve">/home/anthony/trunk-recorder/trunk-recorder/bloom/2021/7/27/18-21156-1627400554_851962500.wav</t>
  </si>
  <si>
    <t xml:space="preserve">Dispatch 621, I got a INDISCERNABLE 10 28 for general when you’re ready. Indiana plate victor north tom 418 shows 2020</t>
  </si>
  <si>
    <t xml:space="preserve">About 6 21 rolling, 10, 28th general. You're right. And you had a plate victor? North. Tom 4 1 age of 2020.</t>
  </si>
  <si>
    <t xml:space="preserve">/home/anthony/trunk-recorder/trunk-recorder/bloom/2021/7/27/19-21156-1627400864_851962500.wav</t>
  </si>
  <si>
    <t xml:space="preserve">Dispatch, 618. 618. I will be 10 8 from the report. You can go ahead and leave me in this, uh, burglury chat though, I’m going to be in route to the district. Clear. Attention Morgan County units, attempt to locate southbound and northbound lane of 67, just north of the south junction, 39 south junction.</t>
  </si>
  <si>
    <t xml:space="preserve">burglary cat though. Engine morgan County units. I am located Southbound and Northbound Lane 67. Just north of the South Junction. 39. South Junction. Yeah.</t>
  </si>
  <si>
    <t xml:space="preserve">/home/anthony/trunk-recorder/trunk-recorder/bloom/2021/7/27/20-21156-1627401650_852400000.wav</t>
  </si>
  <si>
    <t xml:space="preserve">Dispatch, 612. 10 41 10 60J. 612.</t>
  </si>
  <si>
    <t xml:space="preserve">6 12 10, 41, 10 6 p. K. Thanks. Bye.</t>
  </si>
  <si>
    <t xml:space="preserve">/home/anthony/trunk-recorder/trunk-recorder/bloom/2021/7/27/21-21156-1627402177_852400000.wav</t>
  </si>
  <si>
    <t xml:space="preserve">Dispatch 5038, 10 41.</t>
  </si>
  <si>
    <t xml:space="preserve">5038 1041.</t>
  </si>
  <si>
    <t xml:space="preserve">/home/anthony/trunk-recorder/trunk-recorder/bloom/2021/7/27/22-21511-1627402514_852400000.wav</t>
  </si>
  <si>
    <r>
      <rPr>
        <sz val="11"/>
        <color rgb="FF000000"/>
        <rFont val="Arial"/>
        <family val="0"/>
        <charset val="1"/>
      </rPr>
      <t xml:space="preserve">10 14 37, accident with injuries. 02. Send it. 8</t>
    </r>
    <r>
      <rPr>
        <vertAlign val="superscript"/>
        <sz val="11"/>
        <color rgb="FF000000"/>
        <rFont val="Arial"/>
        <family val="0"/>
        <charset val="1"/>
      </rPr>
      <t xml:space="preserve">th</t>
    </r>
    <r>
      <rPr>
        <sz val="11"/>
        <color rgb="FF000000"/>
        <rFont val="Arial"/>
        <family val="0"/>
        <charset val="1"/>
      </rPr>
      <t xml:space="preserve"> and Adams Street, the bridge over the railroad tracks. Trash truck struck the bridge over Adams, believe somebody is holding a rag over somebody’s head, believes there’s injuries. 02.</t>
    </r>
  </si>
  <si>
    <t xml:space="preserve">1437 Accident with injuries. Peyton Adams Street, the bridge over the railroad tracks, try struck struck the bridge over Adams. Somebody's holding a rag over somebody's head and believe there's injuries.</t>
  </si>
  <si>
    <t xml:space="preserve">/home/anthony/trunk-recorder/trunk-recorder/bloom/2021/7/27/23-21348-1627400783_851962500.wav</t>
  </si>
  <si>
    <t xml:space="preserve">/home/anthony/trunk-recorder/trunk-recorder/bloom/2021/7/27/24-21348-1627400832_851962500.wav</t>
  </si>
  <si>
    <t xml:space="preserve">/home/anthony/trunk-recorder/trunk-recorder/bloom/2021/7/27/25-21348-1627400800_852400000.wav</t>
  </si>
  <si>
    <t xml:space="preserve">INDISCERNABLE. It will be 812 318 7066. 812 318 7066. It will be Jennette.</t>
  </si>
  <si>
    <t xml:space="preserve">Problem. It's gonna be (812) 318 7066 8123187066. It'll be genet.</t>
  </si>
  <si>
    <t xml:space="preserve">/home/anthony/trunk-recorder/trunk-recorder/bloom/2021/7/27/26-21511-1627401394_851962500.wav</t>
  </si>
  <si>
    <t xml:space="preserve">Bloomington North 1723. North ,1723. Could you go ahead and setup the on call, um it’s uh, uh driver side rear wheel damage.</t>
  </si>
  <si>
    <t xml:space="preserve">Wilmington North 1723 North 1723. Did you go ahead and start the on call? Um, It's, uh driver's side. Rear wheel damage. Thanks.</t>
  </si>
  <si>
    <t xml:space="preserve">/home/anthony/trunk-recorder/trunk-recorder/bloom/2021/7/27/27-21511-1627401345_851962500.wav</t>
  </si>
  <si>
    <t xml:space="preserve">1511, INDISCERNABLE,  I am being advised, being advised the city of Bloomington utilities is blowing out the hydrants in the area. 10 4, thank you.</t>
  </si>
  <si>
    <t xml:space="preserve">15 11, I'm being advised being advised, the city of Bloomington utilities is um blowing out the hydrants in the area. 10 4. Thank you.</t>
  </si>
  <si>
    <t xml:space="preserve">/home/anthony/trunk-recorder/trunk-recorder/bloom/2021/7/27/28-21511-1627401311_852400000.wav</t>
  </si>
  <si>
    <t xml:space="preserve">INDISCERNABLE, 1511. 1511. Can you contact the fire department, ask if the hydrant by the firetower is supposed to be going off? There is no light out here. 10 4.</t>
  </si>
  <si>
    <t xml:space="preserve">10 15, 11, 15, 11. Can you contact the fire department ask if the hydrant by the fire tower is supposed to be uh going off. There's no way out here.</t>
  </si>
  <si>
    <t xml:space="preserve">/home/anthony/trunk-recorder/trunk-recorder/bloom/2021/7/27/29-21509-1627400905_852400000.wav</t>
  </si>
  <si>
    <t xml:space="preserve">76, shelter. Shelter go ahead. I’m on Curry Pike, I think it might be the same beagle that was just at the Roll Ave, and if it is I’m going to go ahead and bring him in. I’m heading back to doggy do’s and cats too to see if this is the same dog. 10 4. If it is, the dog was here in the shelter, I believe, last week or within the last two weeks as well. Do you remember what it looked like? I don’t believe I would, no. 10 4. 76 clear, Ill keep you posted. 10 4 shelter clear. 71 to 76. Go ahead. Go ahead 71. Pretty sure I picked up a beagle at doggy dos at least GARBLED. 10 9. pretty sure I picked up a beagle  at doggy dos at least twice in the past, 76 clear.</t>
  </si>
  <si>
    <t xml:space="preserve">76 shelter shelter. Go ahead, pike. I think it might be the same beagle. It was just at the role avenue. Yes, it is. I'm gonna go ahead and bring him in. I'm heading back to um doggy dos and cats too. To see if this is the same dog. 10 4 If it is. The dog was here in the shelter I believe last week or within the last two weeks as well. Do you remember what it looked like? I don't believe I would know. 10 476 Clear. I'll keep you posted. 10 4 shelter clear. 7176. Go ahead. Go ahead. 7 1. I'm pretty sure I picked up a beagle at doggie dooz 42.49s - 43.3s Confidence: 46.10% . At least can I pretty sure I picked up a beagle at doggie dooz. At least twice in the past 76</t>
  </si>
  <si>
    <t xml:space="preserve">/home/anthony/trunk-recorder/trunk-recorder/bloom/2021/7/27/30-21511-1627401635_852400000.wav</t>
  </si>
  <si>
    <t xml:space="preserve">INDISCERNABLE 60 94 ,10 41.  North 69 4.</t>
  </si>
  <si>
    <t xml:space="preserve">1694, 10, 41. Number 16,</t>
  </si>
  <si>
    <t xml:space="preserve">/home/anthony/trunk-recorder/trunk-recorder/bloom/2021/7/27/31-21509-1627401421_852400000.wav</t>
  </si>
  <si>
    <t xml:space="preserve">Shelter 71 and 73 are 10 8. 10 4, Shelter clear.</t>
  </si>
  <si>
    <t xml:space="preserve">Filter 7173 or 10 8, 10 4 shelter clear.</t>
  </si>
  <si>
    <t xml:space="preserve">/home/anthony/trunk-recorder/trunk-recorder/bloom/2021/7/27/32-21511-1627400719_851962500.wav</t>
  </si>
  <si>
    <t xml:space="preserve">INDISCERNABLE. Go ahead. Could you signal 61 hot 10 6</t>
  </si>
  <si>
    <t xml:space="preserve">Could you signal. 6, 10. 6.</t>
  </si>
  <si>
    <t xml:space="preserve">/home/anthony/trunk-recorder/trunk-recorder/bloom/2021/7/27/33-21348-1627400775_852400000.wav</t>
  </si>
  <si>
    <t xml:space="preserve">INDISCERNABLE. 33 18, 10 8</t>
  </si>
  <si>
    <t xml:space="preserve">33 18 Tonight.</t>
  </si>
  <si>
    <t xml:space="preserve">/home/anthony/trunk-recorder/trunk-recorder/bloom/2021/7/27/34-21511-1627401750_852400000.wav</t>
  </si>
  <si>
    <t xml:space="preserve">1627 Bloomington. Signal 6</t>
  </si>
  <si>
    <t xml:space="preserve">1527. Let me just signal stick.</t>
  </si>
  <si>
    <t xml:space="preserve">/home/anthony/trunk-recorder/trunk-recorder/bloom/2021/7/27/35-21348-1627400730_852400000.wav</t>
  </si>
  <si>
    <t xml:space="preserve">1030, 325. Someone’s out of the vehicle on 10 24, 10 8.  33 25.</t>
  </si>
  <si>
    <t xml:space="preserve">33 25. Someone has vehicle in 2014 8, 25.</t>
  </si>
  <si>
    <t xml:space="preserve">/home/anthony/trunk-recorder/trunk-recorder/bloom/2021/7/27/36-21348-1627400857_852400000.wav</t>
  </si>
  <si>
    <t xml:space="preserve">Bloomington 33 33, Ill be 10 7.  Signal 5. 33 33. I will be 10 8 from the report. You can go ahead and leave me in this, uh, burglury chat though, I’m going to be in route to the district. Clear. Attention Morton County units, attempt to locate southbound and northbound lane of 67, just north of the south junction, 39 south junction.</t>
  </si>
  <si>
    <t xml:space="preserve">Lowington 33 33. That'll be 10 7 Signal. Five 33 33. I'll be 10 8 in the report. You go ahead and leave engine morgan County Units. I'm located Southbound and Northbound Lane or 67. Just north of the South Junction. South Junction. Yeah.</t>
  </si>
  <si>
    <t xml:space="preserve">/home/anthony/trunk-recorder/trunk-recorder/bloom/2021/7/27/37-21509-1627400566_851962500.wav</t>
  </si>
  <si>
    <t xml:space="preserve">76, shelter. Shelter go ahead. The owner has claimed the beagle from Doggy Dos and Cats too. Perfect. 10 4. Shelter clear. That’s what I thought. 76 clear.</t>
  </si>
  <si>
    <t xml:space="preserve">7 6 Children shelter. Go ahead. The owner has claimed the beagle from dogs and cats too. Perfect. 10 4 shelter Clear. That's what I thought. 76 Clear.</t>
  </si>
  <si>
    <t xml:space="preserve">/home/anthony/trunk-recorder/trunk-recorder/bloom/2021/7/27/38-21509-1627400364_851962500.wav</t>
  </si>
  <si>
    <t xml:space="preserve">730, Shelter. Go ahead. 73 and 71 are 10 7 at wildcare.</t>
  </si>
  <si>
    <t xml:space="preserve">7 30 Shelter. Go ahead. 7371 R. 10 7. At Wellcare. 10 4.</t>
  </si>
  <si>
    <t xml:space="preserve">/home/anthony/trunk-recorder/trunk-recorder/bloom/2021/7/27/39-21511-1627402844_851962500.wav</t>
  </si>
  <si>
    <t xml:space="preserve">1639, 1639. I’m going to be in route to the PI INDISCERNABLE.</t>
  </si>
  <si>
    <t xml:space="preserve">16 39. 16, 39. I'm gonna be in route to the P. I. N. Number.</t>
  </si>
  <si>
    <t xml:space="preserve">/home/anthony/trunk-recorder/trunk-recorder/bloom/2021/7/27/40-21511-1627402211_852400000.wav</t>
  </si>
  <si>
    <t xml:space="preserve">1639. 1639. INDISCERNABLE taking the call. I’m going to be out at 1110 north cress ave, or maybe 204.</t>
  </si>
  <si>
    <t xml:space="preserve">1039, 16, 39. Can you know, take the call? I'm gonna be out at 11 10 North Crescent apartment. B. 204</t>
  </si>
  <si>
    <t xml:space="preserve">/home/anthony/trunk-recorder/trunk-recorder/bloom/2021/7/27/41-21511-1627400735_851962500.wav</t>
  </si>
  <si>
    <t xml:space="preserve">Which extension do you need me to call in on? 3305</t>
  </si>
  <si>
    <t xml:space="preserve">Calling On 3305.</t>
  </si>
  <si>
    <t xml:space="preserve">/home/anthony/trunk-recorder/trunk-recorder/bloom/2021/7/27/42-21348-1627400353_851962500.wav</t>
  </si>
  <si>
    <t xml:space="preserve">Bloomington 33 25. I’m 10 24 from INDISCERNABLE 1. I’ll be back in route to the vehicle, I believe the 10 51 is 10 23. 33 25. Bloomington, the keys were misplaced by the driver and uh the vehicle cannot be gained access to, therefore their not going to be able to drive the vehicle on to the tow truck. They’ll have to pull it.</t>
  </si>
  <si>
    <t xml:space="preserve">33 25 33 25. I'm 10 24 from Ocean One. I'll be back in route vehicle. I believe the 10 51 is 10 23 33 25. The only thing peas or misplaced by the driver and uh the vehicle cannot be gained access to or they're not gonna be able to drive the vehicle onto the tow truck will have to pull it. Bye.</t>
  </si>
  <si>
    <t xml:space="preserve">/home/anthony/trunk-recorder/trunk-recorder/bloom/2021/7/27/43-21511-1627402451_852400000.wav</t>
  </si>
  <si>
    <t xml:space="preserve">1402, 1437. Suspicious activity. Bloomington 14 14. If that’s 129 were not going to respond to that. 1402, 1437, disregard. 02.</t>
  </si>
  <si>
    <t xml:space="preserve">1402 1437 suspicious activity. The 14, 14, 29, we're not gonna respond to that 14,</t>
  </si>
  <si>
    <t xml:space="preserve">/home/anthony/trunk-recorder/trunk-recorder/bloom/2021/7/27/44-21516-1627400466_852400000.wav</t>
  </si>
  <si>
    <t xml:space="preserve">SHORT, GARBLED.</t>
  </si>
  <si>
    <t xml:space="preserve">FAILED. TOO SHORT</t>
  </si>
  <si>
    <t xml:space="preserve">/home/anthony/trunk-recorder/trunk-recorder/bloom/2021/7/27/45-21509-1627401454_852400000.wav</t>
  </si>
  <si>
    <t xml:space="preserve">Shelter to ACO. Does someone have the chance to swing by facilities and pick up  some more masks, that would be great, thank you. 71 and 73 can grab them. 10 4, thanks.</t>
  </si>
  <si>
    <t xml:space="preserve">shelter to a C. E O S. If someone has a chance to swing by facilities and pick up some more masks. That would be great. Thank you. 7173 Thanks.</t>
  </si>
  <si>
    <t xml:space="preserve">/home/anthony/trunk-recorder/trunk-recorder/bloom/2021/7/27/46-21156-1627402207_851962500.wav</t>
  </si>
  <si>
    <t xml:space="preserve">North 38 go ahead. Just 10 43 on the INDISCERNABLE from  INDISCERNABLE you called in about. We never had anyone that was available to go check in on that  illegal camper. Just wanted to let you know. 10 4, no problem, thanks.</t>
  </si>
  <si>
    <t xml:space="preserve">4 3. Go ahead. Just 1043 on the cat from the stock. You called in about? We we never had anyone that was available to go check on that illegal camper. Just wanted to let you know. No problem. Thanks.</t>
  </si>
  <si>
    <t xml:space="preserve">/home/anthony/trunk-recorder/trunk-recorder/bloom/2021/7/27/47-21520-1627400041_851962500.wav</t>
  </si>
  <si>
    <t xml:space="preserve">IU 604 be back in service. 604</t>
  </si>
  <si>
    <t xml:space="preserve">Alright. Thanks. Oh for.</t>
  </si>
  <si>
    <t xml:space="preserve">/home/anthony/trunk-recorder/trunk-recorder/bloom/2021/7/27/48-21520-1627402433_851962500.wav</t>
  </si>
  <si>
    <t xml:space="preserve">GARBLED INDISCERNABLE INDISCERNABLE INDISCERNABLE INDISCERNABLE</t>
  </si>
  <si>
    <t xml:space="preserve">Okay. Mhm.</t>
  </si>
  <si>
    <t xml:space="preserve">/home/anthony/trunk-recorder/trunk-recorder/bloom/2021/7/27/49-21520-1627402397_851962500.wav</t>
  </si>
  <si>
    <t xml:space="preserve">Just checking to make sure it was the same window. It is the same from yesterday. Uh, we’re clear.</t>
  </si>
  <si>
    <t xml:space="preserve">Make sure the same window, it is the same from yesterday. Uh, one month.</t>
  </si>
  <si>
    <t xml:space="preserve">/home/anthony/trunk-recorder/trunk-recorder/bloom/2021/7/27/50-21520-1627401558_851962500.wav</t>
  </si>
  <si>
    <t xml:space="preserve">108 IU, damaged property. INDISCERNABLE INDISCERNABLE. INDISCERNABLE 5. You know at the library reference a shattered window, it will be the third floor south side. They need a report in order for them to be able to replace the window. IU 115, uh, there was a report taken on that matter yesterday, uh, would you be able to advise them that that was already handled. IU 808, INDISCERNABLE we have just. 808</t>
  </si>
  <si>
    <t xml:space="preserve">10 iU damaged property. 115 Clear 15. You know the library reference a shatter window. You'll be the third floor found side they need to report in order for them to be able to replace the window. 115. Uh there was a report taken on that matter yesterday. Uh would you be able to advise them that that was already handled? How are you shit? Is that right?</t>
  </si>
  <si>
    <t xml:space="preserve">/home/anthony/trunk-recorder/trunk-recorder/bloom/2021/7/27/51-21516-1627402307_851962500.wav</t>
  </si>
  <si>
    <t xml:space="preserve">/home/anthony/trunk-recorder/trunk-recorder/bloom/2021/7/27/52-21520-1627400425_852400000.wav</t>
  </si>
  <si>
    <t xml:space="preserve">/home/anthony/trunk-recorder/trunk-recorder/bloom/2021/7/27/53-21516-1627402146_851962500.wav</t>
  </si>
  <si>
    <t xml:space="preserve">/home/anthony/trunk-recorder/trunk-recorder/bloom/2021/7/27/54-21516-1627402972_851962500.wav</t>
  </si>
  <si>
    <t xml:space="preserve">/home/anthony/trunk-recorder/trunk-recorder/bloom/2021/7/27/55-21520-1627400664_852400000.wav</t>
  </si>
  <si>
    <t xml:space="preserve">/home/anthony/trunk-recorder/trunk-recorder/bloom/2021/7/27/56-21520-1627401986_852400000.wav</t>
  </si>
  <si>
    <t xml:space="preserve">/home/anthony/trunk-recorder/trunk-recorder/bloom/2021/7/27/57-21517-1627400233_851962500.wav</t>
  </si>
  <si>
    <t xml:space="preserve">/home/anthony/trunk-recorder/trunk-recorder/bloom/2021/7/27/58-21516-1627402108_852400000.wav</t>
  </si>
  <si>
    <t xml:space="preserve">/home/anthony/trunk-recorder/trunk-recorder/bloom/2021/7/27/59-21520-1627400837_852400000.wav</t>
  </si>
  <si>
    <t xml:space="preserve">/home/anthony/trunk-recorder/trunk-recorder/bloom/2021/7/27/60-21517-1627402846_852400000.wav</t>
  </si>
  <si>
    <t xml:space="preserve">/home/anthony/trunk-recorder/trunk-recorder/bloom/2021/7/27/61-21516-1627402079_851962500.wav</t>
  </si>
  <si>
    <t xml:space="preserve">/home/anthony/trunk-recorder/trunk-recorder/bloom/2021/7/27/62-21520-1627402918_852400000.wav</t>
  </si>
  <si>
    <t xml:space="preserve">/home/anthony/trunk-recorder/trunk-recorder/bloom/2021/7/27/63-21516-1627401245_852400000.wav</t>
  </si>
  <si>
    <t xml:space="preserve">/home/anthony/trunk-recorder/trunk-recorder/bloom/2021/7/27/64-21519-1627400060_852400000.wav</t>
  </si>
  <si>
    <t xml:space="preserve">/home/anthony/trunk-recorder/trunk-recorder/bloom/2021/7/27/65-21520-1627401753_851962500.wav</t>
  </si>
  <si>
    <t xml:space="preserve">/home/anthony/trunk-recorder/trunk-recorder/bloom/2021/7/27/66-21520-1627400472_851962500.wav</t>
  </si>
  <si>
    <t xml:space="preserve">/home/anthony/trunk-recorder/trunk-recorder/bloom/2021/7/27/67-21516-1627400660_851962500.wav</t>
  </si>
  <si>
    <t xml:space="preserve">/home/anthony/trunk-recorder/trunk-recorder/bloom/2021/7/27/68-21520-1627400485_852400000.wav</t>
  </si>
  <si>
    <t xml:space="preserve">/home/anthony/trunk-recorder/trunk-recorder/bloom/2021/7/27/69-21519-1627401215_851962500.wav</t>
  </si>
  <si>
    <t xml:space="preserve">/home/anthony/trunk-recorder/trunk-recorder/bloom/2021/7/27/70-21516-1627401568_852400000.wav</t>
  </si>
  <si>
    <t xml:space="preserve">/home/anthony/trunk-recorder/trunk-recorder/bloom/2021/7/27/71-21520-1627401549_851962500.wav</t>
  </si>
  <si>
    <t xml:space="preserve">/home/anthony/trunk-recorder/trunk-recorder/bloom/2021/7/27/72-21520-1627401788_852400000.wav</t>
  </si>
  <si>
    <t xml:space="preserve">/home/anthony/trunk-recorder/trunk-recorder/bloom/2021/7/27/73-21520-1627401361_852400000.wav</t>
  </si>
  <si>
    <t xml:space="preserve">/home/anthony/trunk-recorder/trunk-recorder/bloom/2021/7/27/74-21516-1627402790_851962500.wav</t>
  </si>
  <si>
    <t xml:space="preserve">/home/anthony/trunk-recorder/trunk-recorder/bloom/2021/7/27/75-21520-1627401080_851962500.wav</t>
  </si>
  <si>
    <t xml:space="preserve">/home/anthony/trunk-recorder/trunk-recorder/bloom/2021/7/27/76-21516-1627402040_851962500.wav</t>
  </si>
  <si>
    <t xml:space="preserve">/home/anthony/trunk-recorder/trunk-recorder/bloom/2021/7/27/77-21517-1627401338_852400000.wav</t>
  </si>
  <si>
    <t xml:space="preserve">/home/anthony/trunk-recorder/trunk-recorder/bloom/2021/7/27/78-21516-1627401454_851962500.wav</t>
  </si>
  <si>
    <t xml:space="preserve">/home/anthony/trunk-recorder/trunk-recorder/bloom/2021/7/27/79-21520-1627401695_852400000.wav</t>
  </si>
  <si>
    <t xml:space="preserve">/home/anthony/trunk-recorder/trunk-recorder/bloom/2021/7/27/80-21522-1627400626_852400000.wav</t>
  </si>
  <si>
    <t xml:space="preserve">GARBLED. TONE.  GARBLED. INDISCERNABLE Lot 77  Garden Hill Mobile Home Park EMS charlie, cross of west murrel ave and north curry pike 11 44 hours 6b2</t>
  </si>
  <si>
    <t xml:space="preserve">That's Mike. Lot 77 Garden Hill mobile home park E. M. S. Charlie Cross of West Murrell Avenue and North curry pike. 11 44 hours, six D. Two</t>
  </si>
  <si>
    <t xml:space="preserve">/home/anthony/trunk-recorder/trunk-recorder/bloom/2021/7/27/81-21522-1627402071_852400000.wav</t>
  </si>
  <si>
    <t xml:space="preserve">/home/anthony/trunk-recorder/trunk-recorder/bloom/2021/7/27/82-21522-1627400897_851962500.wav</t>
  </si>
  <si>
    <t xml:space="preserve">/home/anthony/trunk-recorder/trunk-recorder/bloom/2021/7/27/83-21528-1627401485_852400000.wav</t>
  </si>
  <si>
    <t xml:space="preserve">/home/anthony/trunk-recorder/trunk-recorder/bloom/2021/7/27/84-21522-1627401449_851962500.wav</t>
  </si>
  <si>
    <t xml:space="preserve">/home/anthony/trunk-recorder/trunk-recorder/bloom/2021/7/27/85-21528-1627401122_851962500.wav</t>
  </si>
  <si>
    <t xml:space="preserve">/home/anthony/trunk-recorder/trunk-recorder/bloom/2021/7/27/86-21528-1627401927_851962500.wav</t>
  </si>
  <si>
    <t xml:space="preserve">/home/anthony/trunk-recorder/trunk-recorder/bloom/2021/7/27/87-21528-1627401683_851962500.wav</t>
  </si>
  <si>
    <t xml:space="preserve">/home/anthony/trunk-recorder/trunk-recorder/bloom/2021/7/27/88-21522-1627401262_851962500.wav</t>
  </si>
  <si>
    <t xml:space="preserve">/home/anthony/trunk-recorder/trunk-recorder/bloom/2021/7/27/89-21528-1627401543_852400000.wav</t>
  </si>
  <si>
    <t xml:space="preserve">/home/anthony/trunk-recorder/trunk-recorder/bloom/2021/7/27/90-21522-1627401514_852400000.wav</t>
  </si>
  <si>
    <t xml:space="preserve">/home/anthony/trunk-recorder/trunk-recorder/bloom/2021/7/27/91-21528-1627402312_852400000.wav</t>
  </si>
  <si>
    <t xml:space="preserve">/home/anthony/trunk-recorder/trunk-recorder/bloom/2021/7/27/92-21528-1627401713_851962500.wav</t>
  </si>
  <si>
    <t xml:space="preserve">/home/anthony/trunk-recorder/trunk-recorder/bloom/2021/7/27/93-21528-1627402902_852400000.wav</t>
  </si>
  <si>
    <t xml:space="preserve">/home/anthony/trunk-recorder/trunk-recorder/bloom/2021/7/27/94-21528-1627401964_851962500.wav</t>
  </si>
  <si>
    <t xml:space="preserve">/home/anthony/trunk-recorder/trunk-recorder/bloom/2021/7/27/95-21526-1627400418_852400000.wav</t>
  </si>
  <si>
    <t xml:space="preserve">/home/anthony/trunk-recorder/trunk-recorder/bloom/2021/7/27/96-21522-1627402493_851962500.wav</t>
  </si>
  <si>
    <r>
      <rPr>
        <sz val="11"/>
        <color rgb="FF000000"/>
        <rFont val="Arial"/>
        <family val="0"/>
        <charset val="1"/>
      </rPr>
      <t xml:space="preserve">TONE. 208 Indiana railroad bridge o.v.e.r. north adams street, accident with injuries. cross of west fountain drive and west 7</t>
    </r>
    <r>
      <rPr>
        <vertAlign val="superscript"/>
        <sz val="11"/>
        <color rgb="FF000000"/>
        <rFont val="Arial"/>
        <family val="0"/>
        <charset val="1"/>
      </rPr>
      <t xml:space="preserve">th</t>
    </r>
    <r>
      <rPr>
        <sz val="11"/>
        <color rgb="FF000000"/>
        <rFont val="Arial"/>
        <family val="0"/>
        <charset val="1"/>
      </rPr>
      <t xml:space="preserve"> street 1215 hours. Engine 1. Quad 1. Indiana railroad bridge o.v.e.r. north adams street, accident with injuries, cross of west fountain drive and west 7</t>
    </r>
    <r>
      <rPr>
        <vertAlign val="superscript"/>
        <sz val="11"/>
        <color rgb="FF000000"/>
        <rFont val="Arial"/>
        <family val="0"/>
        <charset val="1"/>
      </rPr>
      <t xml:space="preserve">th</t>
    </r>
    <r>
      <rPr>
        <sz val="11"/>
        <color rgb="FF000000"/>
        <rFont val="Arial"/>
        <family val="0"/>
        <charset val="1"/>
      </rPr>
      <t xml:space="preserve"> street 1215 hours.</t>
    </r>
  </si>
  <si>
    <t xml:space="preserve">208 Indiana Railroad bridge, O. V. E. R. North Adams Street accident with injuries. Cross of West Fountain Drive and West Seventh Street. 12 15 hours. Engine one squad one Indiana Railroad bridge. O. V. E. R. North Adams Street accident with injuries. Cross of West Fountain Drive and West Seventh Street. 12 15 hours</t>
  </si>
  <si>
    <t xml:space="preserve">/home/anthony/trunk-recorder/trunk-recorder/bloom/2021/7/27/97-21528-1627401989_851962500.wav</t>
  </si>
  <si>
    <t xml:space="preserve">/home/anthony/trunk-recorder/trunk-recorder/bloom/2021/7/27/98-21522-1627402108_851962500.wav</t>
  </si>
  <si>
    <t xml:space="preserve">/home/anthony/trunk-recorder/trunk-recorder/bloom/2021/7/27/99-21522-1627402086_852400000.wav</t>
  </si>
  <si>
    <t xml:space="preserve">/home/anthony/trunk-recorder/trunk-recorder/bloom/2021/7/27/100-21528-1627401114_852400000.wav</t>
  </si>
  <si>
    <t xml:space="preserve">/home/anthony/trunk-recorder/trunk-recorder/bloom/2021/7/27/101-21528-1627401155_852400000.wav</t>
  </si>
  <si>
    <t xml:space="preserve">/home/anthony/trunk-recorder/trunk-recorder/bloom/2021/7/27/102-21528-1627402301_852400000.wav</t>
  </si>
  <si>
    <t xml:space="preserve">/home/anthony/trunk-recorder/trunk-recorder/bloom/2021/7/27/103-21522-1627400871_851962500.wav</t>
  </si>
  <si>
    <t xml:space="preserve">/home/anthony/trunk-recorder/trunk-recorder/bloom/2021/7/27/104-21526-1627400062_851962500.wav</t>
  </si>
  <si>
    <t xml:space="preserve">/home/anthony/trunk-recorder/trunk-recorder/bloom/2021/7/27/105-24025-1627400923_851962500.wav</t>
  </si>
  <si>
    <t xml:space="preserve">/home/anthony/trunk-recorder/trunk-recorder/bloom/2021/7/27/106-24025-1627400893_852400000.wav</t>
  </si>
  <si>
    <t xml:space="preserve">SAME</t>
  </si>
  <si>
    <t xml:space="preserve">MISSING</t>
  </si>
  <si>
    <t xml:space="preserve">INCORRECT</t>
  </si>
  <si>
    <t xml:space="preserve">Showing a 2010 grey toyata prius to a Edwin and Jeanne Marugo Cadenyas out of Indy, showing expiring  in 22 of INDISCERNABLE. Check that it’s expired in July 21st 22 INDISCERNABLE. Be advised that 22 then its okay then. That’s afirmative, apologies. 621.</t>
  </si>
  <si>
    <t xml:space="preserve">Dispatch, 618. 618. I will be 10 8 from the report. You can go ahead and leave me in this, uh, burglury chat though, I’m going to be in route to the district. Clear. Attention Morton County units, attempt to locate southbound and northbound lane of 67, just north of the south junction, 39 south junction.</t>
  </si>
  <si>
    <t xml:space="preserve">10 14 37, accident with injuries. 02.  Send it. 8th and Adams Street, the bridge over the railroad tracks. Trash truck struck the bridge over Adams, believe somebody is holding a rag over somebody’s head, believes there’s injuries. 02.</t>
  </si>
  <si>
    <t xml:space="preserve">accuracy for above average word count</t>
  </si>
  <si>
    <t xml:space="preserve">accuracy for average and below word count</t>
  </si>
  <si>
    <t xml:space="preserve">average message length</t>
  </si>
  <si>
    <t xml:space="preserve">Average</t>
  </si>
  <si>
    <t xml:space="preserve">Average And Below Word Count</t>
  </si>
  <si>
    <t xml:space="preserve">Above Average Word Count</t>
  </si>
  <si>
    <t xml:space="preserve">1 to 10</t>
  </si>
  <si>
    <t xml:space="preserve">11 to 19</t>
  </si>
  <si>
    <t xml:space="preserve">20 to 32</t>
  </si>
  <si>
    <t xml:space="preserve">33 +</t>
  </si>
  <si>
    <t xml:space="preserve">Bottom 25%</t>
  </si>
  <si>
    <t xml:space="preserve">25 - 50 %</t>
  </si>
  <si>
    <t xml:space="preserve">50-75 %</t>
  </si>
  <si>
    <t xml:space="preserve">Top 25 %</t>
  </si>
  <si>
    <t xml:space="preserve">length</t>
  </si>
  <si>
    <t xml:space="preserve">avg</t>
  </si>
  <si>
    <t xml:space="preserve">min</t>
  </si>
  <si>
    <t xml:space="preserve">max</t>
  </si>
</sst>
</file>

<file path=xl/styles.xml><?xml version="1.0" encoding="utf-8"?>
<styleSheet xmlns="http://schemas.openxmlformats.org/spreadsheetml/2006/main">
  <numFmts count="3">
    <numFmt numFmtId="164" formatCode="General"/>
    <numFmt numFmtId="165" formatCode="0.00"/>
    <numFmt numFmtId="166" formatCode="D\-MMM"/>
  </numFmts>
  <fonts count="18">
    <font>
      <sz val="11"/>
      <color rgb="FF000000"/>
      <name val="Arial"/>
      <family val="0"/>
      <charset val="1"/>
    </font>
    <font>
      <sz val="10"/>
      <name val="Arial"/>
      <family val="0"/>
    </font>
    <font>
      <sz val="10"/>
      <name val="Arial"/>
      <family val="0"/>
    </font>
    <font>
      <sz val="10"/>
      <name val="Arial"/>
      <family val="0"/>
    </font>
    <font>
      <sz val="10"/>
      <color rgb="FFFFFFFF"/>
      <name val="Arial"/>
      <family val="0"/>
      <charset val="1"/>
    </font>
    <font>
      <b val="true"/>
      <sz val="10"/>
      <color rgb="FF000000"/>
      <name val="Arial"/>
      <family val="0"/>
      <charset val="1"/>
    </font>
    <font>
      <b val="true"/>
      <sz val="10"/>
      <color rgb="FFFFFFFF"/>
      <name val="Arial"/>
      <family val="0"/>
      <charset val="1"/>
    </font>
    <font>
      <i val="true"/>
      <sz val="10"/>
      <color rgb="FF808080"/>
      <name val="Arial"/>
      <family val="0"/>
      <charset val="1"/>
    </font>
    <font>
      <b val="true"/>
      <sz val="24"/>
      <color rgb="FF000000"/>
      <name val="Arial"/>
      <family val="0"/>
      <charset val="1"/>
    </font>
    <font>
      <u val="single"/>
      <sz val="10"/>
      <color rgb="FF0000EE"/>
      <name val="Arial"/>
      <family val="0"/>
      <charset val="1"/>
    </font>
    <font>
      <sz val="10"/>
      <color rgb="FFCC0000"/>
      <name val="Arial"/>
      <family val="0"/>
      <charset val="1"/>
    </font>
    <font>
      <b val="true"/>
      <sz val="11"/>
      <color rgb="FF000000"/>
      <name val="Arial"/>
      <family val="0"/>
      <charset val="1"/>
    </font>
    <font>
      <vertAlign val="superscript"/>
      <sz val="11"/>
      <color rgb="FF000000"/>
      <name val="Arial"/>
      <family val="0"/>
      <charset val="1"/>
    </font>
    <font>
      <sz val="6.4"/>
      <color rgb="FF4C4C4C"/>
      <name val="Ubuntu"/>
      <family val="0"/>
      <charset val="1"/>
    </font>
    <font>
      <sz val="14"/>
      <color rgb="FF595959"/>
      <name val="Calibri"/>
      <family val="2"/>
    </font>
    <font>
      <sz val="9"/>
      <color rgb="FF595959"/>
      <name val="Calibri"/>
      <family val="2"/>
    </font>
    <font>
      <sz val="10"/>
      <color rgb="FF595959"/>
      <name val="Calibri"/>
      <family val="2"/>
    </font>
    <font>
      <sz val="9"/>
      <color rgb="FF404040"/>
      <name val="Calibri"/>
      <family val="2"/>
    </font>
  </fonts>
  <fills count="6">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CC0000"/>
        <bgColor rgb="FF800000"/>
      </patternFill>
    </fill>
  </fills>
  <borders count="1">
    <border diagonalUp="false" diagonalDown="false">
      <left/>
      <right/>
      <top/>
      <bottom/>
      <diagonal/>
    </border>
  </borders>
  <cellStyleXfs count="3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4"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5"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1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Accent 1 5" xfId="20" builtinId="53" customBuiltin="true"/>
    <cellStyle name="Accent 2 6" xfId="21" builtinId="53" customBuiltin="true"/>
    <cellStyle name="Accent 3 7" xfId="22" builtinId="53" customBuiltin="true"/>
    <cellStyle name="Accent 4" xfId="23" builtinId="53" customBuiltin="true"/>
    <cellStyle name="Error 8" xfId="24" builtinId="53" customBuiltin="true"/>
    <cellStyle name="Footnote 9" xfId="25" builtinId="53" customBuiltin="true"/>
    <cellStyle name="Heading 10" xfId="26" builtinId="53" customBuiltin="true"/>
    <cellStyle name="Hyperlink 11" xfId="27" builtinId="53" customBuiltin="true"/>
    <cellStyle name="Status 12" xfId="28" builtinId="53" customBuiltin="true"/>
    <cellStyle name="Text 13" xfId="29" builtinId="53" customBuiltin="true"/>
    <cellStyle name="Warning 14" xfId="30" builtinId="53" customBuiltin="true"/>
  </cellStyles>
  <colors>
    <indexedColors>
      <rgbColor rgb="FF000000"/>
      <rgbColor rgb="FFFFFFFF"/>
      <rgbColor rgb="FFCC0000"/>
      <rgbColor rgb="FF00FF00"/>
      <rgbColor rgb="FF0000EE"/>
      <rgbColor rgb="FFFFFF00"/>
      <rgbColor rgb="FFFF00FF"/>
      <rgbColor rgb="FF00FFFF"/>
      <rgbColor rgb="FF800000"/>
      <rgbColor rgb="FF008000"/>
      <rgbColor rgb="FF000080"/>
      <rgbColor rgb="FF808000"/>
      <rgbColor rgb="FF800080"/>
      <rgbColor rgb="FF008080"/>
      <rgbColor rgb="FFBFBFBF"/>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4C4C4C"/>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Message Word Count vs Transcription Accuracy</a:t>
            </a:r>
          </a:p>
        </c:rich>
      </c:tx>
      <c:overlay val="0"/>
      <c:spPr>
        <a:noFill/>
        <a:ln>
          <a:noFill/>
        </a:ln>
      </c:spPr>
    </c:title>
    <c:autoTitleDeleted val="0"/>
    <c:plotArea>
      <c:scatterChart>
        <c:scatterStyle val="lineMarker"/>
        <c:varyColors val="0"/>
        <c:ser>
          <c:idx val="0"/>
          <c:order val="0"/>
          <c:spPr>
            <a:solidFill>
              <a:srgbClr val="5b9bd5"/>
            </a:solidFill>
            <a:ln w="25560">
              <a:noFill/>
            </a:ln>
          </c:spPr>
          <c:marker>
            <c:symbol val="circle"/>
            <c:size val="5"/>
            <c:spPr>
              <a:solidFill>
                <a:srgbClr val="5b9bd5"/>
              </a:solidFill>
            </c:spPr>
          </c:marker>
          <c:dLbls>
            <c:numFmt formatCode="General" sourceLinked="1"/>
            <c:dLblPos val="r"/>
            <c:showLegendKey val="0"/>
            <c:showVal val="0"/>
            <c:showCatName val="0"/>
            <c:showSerName val="0"/>
            <c:showPercent val="0"/>
            <c:showLeaderLines val="0"/>
          </c:dLbls>
          <c:trendline>
            <c:spPr>
              <a:ln w="19080">
                <a:solidFill>
                  <a:srgbClr val="5b9bd5"/>
                </a:solidFill>
                <a:round/>
              </a:ln>
            </c:spPr>
            <c:trendlineType val="linear"/>
            <c:forward val="0"/>
            <c:backward val="0"/>
            <c:dispRSqr val="0"/>
            <c:dispEq val="0"/>
          </c:trendline>
          <c:trendline>
            <c:spPr>
              <a:ln w="19080">
                <a:solidFill>
                  <a:srgbClr val="5b9bd5"/>
                </a:solidFill>
                <a:round/>
              </a:ln>
            </c:spPr>
            <c:trendlineType val="linear"/>
            <c:forward val="2"/>
            <c:backward val="0"/>
            <c:dispRSqr val="0"/>
            <c:dispEq val="0"/>
          </c:trendline>
          <c:trendline>
            <c:spPr>
              <a:ln w="19080">
                <a:solidFill>
                  <a:srgbClr val="5b9bd5"/>
                </a:solidFill>
                <a:round/>
              </a:ln>
            </c:spPr>
            <c:trendlineType val="linear"/>
            <c:forward val="0"/>
            <c:backward val="0"/>
            <c:dispRSqr val="0"/>
            <c:dispEq val="0"/>
          </c:trendline>
          <c:trendline>
            <c:spPr>
              <a:ln w="19080">
                <a:solidFill>
                  <a:srgbClr val="5b9bd5"/>
                </a:solidFill>
                <a:round/>
              </a:ln>
            </c:spPr>
            <c:trendlineType val="linear"/>
            <c:forward val="2"/>
            <c:backward val="0"/>
            <c:dispRSqr val="0"/>
            <c:dispEq val="0"/>
          </c:trendline>
          <c:trendline>
            <c:spPr>
              <a:ln w="19080">
                <a:solidFill>
                  <a:srgbClr val="5b9bd5"/>
                </a:solidFill>
                <a:round/>
              </a:ln>
            </c:spPr>
            <c:trendlineType val="linear"/>
            <c:forward val="0"/>
            <c:backward val="0"/>
            <c:dispRSqr val="0"/>
            <c:dispEq val="1"/>
          </c:trendline>
          <c:xVal>
            <c:numRef>
              <c:f>Sheet8!$A$2:$A$41</c:f>
              <c:numCache>
                <c:formatCode>General</c:formatCode>
                <c:ptCount val="40"/>
                <c:pt idx="0">
                  <c:v>32</c:v>
                </c:pt>
                <c:pt idx="1">
                  <c:v>7</c:v>
                </c:pt>
                <c:pt idx="2">
                  <c:v>43</c:v>
                </c:pt>
                <c:pt idx="3">
                  <c:v>19</c:v>
                </c:pt>
                <c:pt idx="4">
                  <c:v>25</c:v>
                </c:pt>
                <c:pt idx="5">
                  <c:v>17</c:v>
                </c:pt>
                <c:pt idx="6">
                  <c:v>4</c:v>
                </c:pt>
                <c:pt idx="7">
                  <c:v>1</c:v>
                </c:pt>
                <c:pt idx="8">
                  <c:v>2</c:v>
                </c:pt>
                <c:pt idx="9">
                  <c:v>42</c:v>
                </c:pt>
                <c:pt idx="10">
                  <c:v>11</c:v>
                </c:pt>
                <c:pt idx="11">
                  <c:v>23</c:v>
                </c:pt>
                <c:pt idx="12">
                  <c:v>21</c:v>
                </c:pt>
                <c:pt idx="13">
                  <c:v>56</c:v>
                </c:pt>
                <c:pt idx="14">
                  <c:v>7</c:v>
                </c:pt>
                <c:pt idx="15">
                  <c:v>4</c:v>
                </c:pt>
                <c:pt idx="16">
                  <c:v>39</c:v>
                </c:pt>
                <c:pt idx="17">
                  <c:v>14</c:v>
                </c:pt>
                <c:pt idx="18">
                  <c:v>23</c:v>
                </c:pt>
                <c:pt idx="19">
                  <c:v>25</c:v>
                </c:pt>
                <c:pt idx="20">
                  <c:v>30</c:v>
                </c:pt>
                <c:pt idx="21">
                  <c:v>144</c:v>
                </c:pt>
                <c:pt idx="22">
                  <c:v>8</c:v>
                </c:pt>
                <c:pt idx="23">
                  <c:v>11</c:v>
                </c:pt>
                <c:pt idx="24">
                  <c:v>10</c:v>
                </c:pt>
                <c:pt idx="25">
                  <c:v>5</c:v>
                </c:pt>
                <c:pt idx="26">
                  <c:v>4</c:v>
                </c:pt>
                <c:pt idx="27">
                  <c:v>14</c:v>
                </c:pt>
                <c:pt idx="28">
                  <c:v>64</c:v>
                </c:pt>
                <c:pt idx="29">
                  <c:v>28</c:v>
                </c:pt>
                <c:pt idx="30">
                  <c:v>12</c:v>
                </c:pt>
                <c:pt idx="31">
                  <c:v>12</c:v>
                </c:pt>
                <c:pt idx="32">
                  <c:v>19</c:v>
                </c:pt>
                <c:pt idx="33">
                  <c:v>11</c:v>
                </c:pt>
                <c:pt idx="34">
                  <c:v>65</c:v>
                </c:pt>
                <c:pt idx="35">
                  <c:v>21</c:v>
                </c:pt>
                <c:pt idx="36">
                  <c:v>33</c:v>
                </c:pt>
                <c:pt idx="37">
                  <c:v>42</c:v>
                </c:pt>
                <c:pt idx="38">
                  <c:v>19</c:v>
                </c:pt>
                <c:pt idx="39">
                  <c:v>72</c:v>
                </c:pt>
              </c:numCache>
            </c:numRef>
          </c:xVal>
          <c:yVal>
            <c:numRef>
              <c:f>Sheet8!$B$2:$B$41</c:f>
              <c:numCache>
                <c:formatCode>General</c:formatCode>
                <c:ptCount val="40"/>
                <c:pt idx="0">
                  <c:v>90.625</c:v>
                </c:pt>
                <c:pt idx="1">
                  <c:v>85.7142857142857</c:v>
                </c:pt>
                <c:pt idx="2">
                  <c:v>58.1395348837209</c:v>
                </c:pt>
                <c:pt idx="3">
                  <c:v>100</c:v>
                </c:pt>
                <c:pt idx="4">
                  <c:v>76</c:v>
                </c:pt>
                <c:pt idx="5">
                  <c:v>0</c:v>
                </c:pt>
                <c:pt idx="6">
                  <c:v>50</c:v>
                </c:pt>
                <c:pt idx="7">
                  <c:v>0</c:v>
                </c:pt>
                <c:pt idx="8">
                  <c:v>50</c:v>
                </c:pt>
                <c:pt idx="9">
                  <c:v>11.9047619047619</c:v>
                </c:pt>
                <c:pt idx="10">
                  <c:v>18.1818181818182</c:v>
                </c:pt>
                <c:pt idx="11">
                  <c:v>78.2608695652174</c:v>
                </c:pt>
                <c:pt idx="12">
                  <c:v>42.8571428571429</c:v>
                </c:pt>
                <c:pt idx="13">
                  <c:v>30.3571428571429</c:v>
                </c:pt>
                <c:pt idx="14">
                  <c:v>57.1428571428571</c:v>
                </c:pt>
                <c:pt idx="15">
                  <c:v>75</c:v>
                </c:pt>
                <c:pt idx="16">
                  <c:v>71.7948717948718</c:v>
                </c:pt>
                <c:pt idx="17">
                  <c:v>78.5714285714286</c:v>
                </c:pt>
                <c:pt idx="18">
                  <c:v>86.9565217391304</c:v>
                </c:pt>
                <c:pt idx="19">
                  <c:v>96</c:v>
                </c:pt>
                <c:pt idx="20">
                  <c:v>83.3333333333333</c:v>
                </c:pt>
                <c:pt idx="21">
                  <c:v>71.5277777777778</c:v>
                </c:pt>
                <c:pt idx="22">
                  <c:v>25</c:v>
                </c:pt>
                <c:pt idx="23">
                  <c:v>72.7272727272727</c:v>
                </c:pt>
                <c:pt idx="24">
                  <c:v>50</c:v>
                </c:pt>
                <c:pt idx="25">
                  <c:v>40</c:v>
                </c:pt>
                <c:pt idx="26">
                  <c:v>25</c:v>
                </c:pt>
                <c:pt idx="27">
                  <c:v>21.4285714285714</c:v>
                </c:pt>
                <c:pt idx="28">
                  <c:v>59.375</c:v>
                </c:pt>
                <c:pt idx="29">
                  <c:v>89.2857142857143</c:v>
                </c:pt>
                <c:pt idx="30">
                  <c:v>83.3333333333333</c:v>
                </c:pt>
                <c:pt idx="31">
                  <c:v>75</c:v>
                </c:pt>
                <c:pt idx="32">
                  <c:v>57.8947368421053</c:v>
                </c:pt>
                <c:pt idx="33">
                  <c:v>18.1818181818182</c:v>
                </c:pt>
                <c:pt idx="34">
                  <c:v>81.5384615384615</c:v>
                </c:pt>
                <c:pt idx="35">
                  <c:v>57.1428571428571</c:v>
                </c:pt>
                <c:pt idx="36">
                  <c:v>72.7272727272727</c:v>
                </c:pt>
                <c:pt idx="37">
                  <c:v>83.3333333333333</c:v>
                </c:pt>
                <c:pt idx="38">
                  <c:v>63.1578947368421</c:v>
                </c:pt>
                <c:pt idx="39">
                  <c:v>75</c:v>
                </c:pt>
              </c:numCache>
            </c:numRef>
          </c:yVal>
          <c:smooth val="0"/>
        </c:ser>
        <c:axId val="79943007"/>
        <c:axId val="36689408"/>
      </c:scatterChart>
      <c:valAx>
        <c:axId val="79943007"/>
        <c:scaling>
          <c:orientation val="minMax"/>
        </c:scaling>
        <c:delete val="0"/>
        <c:axPos val="b"/>
        <c:majorGridlines>
          <c:spPr>
            <a:ln w="9360">
              <a:solidFill>
                <a:srgbClr val="d9d9d9"/>
              </a:solidFill>
              <a:round/>
            </a:ln>
          </c:spPr>
        </c:majorGridlines>
        <c:title>
          <c:tx>
            <c:rich>
              <a:bodyPr rot="0"/>
              <a:lstStyle/>
              <a:p>
                <a:pPr>
                  <a:defRPr b="0" sz="1000" spc="-1" strike="noStrike">
                    <a:solidFill>
                      <a:srgbClr val="595959"/>
                    </a:solidFill>
                    <a:latin typeface="Calibri"/>
                  </a:defRPr>
                </a:pPr>
                <a:r>
                  <a:rPr b="0" sz="1000" spc="-1" strike="noStrike">
                    <a:solidFill>
                      <a:srgbClr val="595959"/>
                    </a:solidFill>
                    <a:latin typeface="Calibri"/>
                  </a:rPr>
                  <a:t>Message Word Count</a:t>
                </a:r>
              </a:p>
            </c:rich>
          </c:tx>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6689408"/>
        <c:crosses val="autoZero"/>
        <c:crossBetween val="midCat"/>
      </c:valAx>
      <c:valAx>
        <c:axId val="36689408"/>
        <c:scaling>
          <c:orientation val="minMax"/>
          <c:max val="100"/>
        </c:scaling>
        <c:delete val="0"/>
        <c:axPos val="l"/>
        <c:majorGridlines>
          <c:spPr>
            <a:ln w="9360">
              <a:solidFill>
                <a:srgbClr val="d9d9d9"/>
              </a:solidFill>
              <a:round/>
            </a:ln>
          </c:spPr>
        </c:majorGridlines>
        <c:title>
          <c:tx>
            <c:rich>
              <a:bodyPr rot="-5400000"/>
              <a:lstStyle/>
              <a:p>
                <a:pPr>
                  <a:defRPr b="0" sz="1000" spc="-1" strike="noStrike">
                    <a:solidFill>
                      <a:srgbClr val="595959"/>
                    </a:solidFill>
                    <a:latin typeface="Calibri"/>
                  </a:defRPr>
                </a:pPr>
                <a:r>
                  <a:rPr b="0" sz="1000" spc="-1" strike="noStrike">
                    <a:solidFill>
                      <a:srgbClr val="595959"/>
                    </a:solidFill>
                    <a:latin typeface="Calibri"/>
                  </a:rPr>
                  <a:t>Transcription Accuracy</a:t>
                </a:r>
              </a:p>
            </c:rich>
          </c:tx>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79943007"/>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Message Length vs Accuracy</a:t>
            </a:r>
          </a:p>
        </c:rich>
      </c:tx>
      <c:overlay val="0"/>
      <c:spPr>
        <a:noFill/>
        <a:ln>
          <a:noFill/>
        </a:ln>
      </c:spPr>
    </c:title>
    <c:autoTitleDeleted val="0"/>
    <c:plotArea>
      <c:barChart>
        <c:barDir val="col"/>
        <c:grouping val="clustered"/>
        <c:varyColors val="0"/>
        <c:ser>
          <c:idx val="0"/>
          <c:order val="0"/>
          <c:spPr>
            <a:solidFill>
              <a:srgbClr val="5b9bd5"/>
            </a:solidFill>
            <a:ln>
              <a:noFill/>
            </a:ln>
          </c:spPr>
          <c:invertIfNegative val="0"/>
          <c:dLbls>
            <c:numFmt formatCode="0.00" sourceLinked="1"/>
            <c:dLblPos val="outEnd"/>
            <c:showLegendKey val="0"/>
            <c:showVal val="1"/>
            <c:showCatName val="0"/>
            <c:showSerName val="0"/>
            <c:showPercent val="0"/>
            <c:showLeaderLines val="0"/>
          </c:dLbls>
          <c:cat>
            <c:strRef>
              <c:f>Sheet10!$L$16:$L$19</c:f>
              <c:strCache>
                <c:ptCount val="4"/>
                <c:pt idx="0">
                  <c:v>Bottom 25%</c:v>
                </c:pt>
                <c:pt idx="1">
                  <c:v>25 - 50 %</c:v>
                </c:pt>
                <c:pt idx="2">
                  <c:v>50-75 %</c:v>
                </c:pt>
                <c:pt idx="3">
                  <c:v>Top 25 %</c:v>
                </c:pt>
              </c:strCache>
            </c:strRef>
          </c:cat>
          <c:val>
            <c:numRef>
              <c:f>Sheet10!$M$16:$M$19</c:f>
              <c:numCache>
                <c:formatCode>General</c:formatCode>
                <c:ptCount val="4"/>
                <c:pt idx="0">
                  <c:v>45.7857142857143</c:v>
                </c:pt>
                <c:pt idx="1">
                  <c:v>53.4978976366536</c:v>
                </c:pt>
                <c:pt idx="2">
                  <c:v>77.8290487692662</c:v>
                </c:pt>
                <c:pt idx="3">
                  <c:v>61.5698156817343</c:v>
                </c:pt>
              </c:numCache>
            </c:numRef>
          </c:val>
        </c:ser>
        <c:gapWidth val="219"/>
        <c:overlap val="-27"/>
        <c:axId val="28038145"/>
        <c:axId val="33314417"/>
      </c:barChart>
      <c:catAx>
        <c:axId val="28038145"/>
        <c:scaling>
          <c:orientation val="minMax"/>
        </c:scaling>
        <c:delete val="0"/>
        <c:axPos val="b"/>
        <c:title>
          <c:tx>
            <c:rich>
              <a:bodyPr rot="0"/>
              <a:lstStyle/>
              <a:p>
                <a:pPr>
                  <a:defRPr b="0" sz="1000" spc="-1" strike="noStrike">
                    <a:solidFill>
                      <a:srgbClr val="595959"/>
                    </a:solidFill>
                    <a:latin typeface="Calibri"/>
                  </a:defRPr>
                </a:pPr>
                <a:r>
                  <a:rPr b="0" sz="1000" spc="-1" strike="noStrike">
                    <a:solidFill>
                      <a:srgbClr val="595959"/>
                    </a:solidFill>
                    <a:latin typeface="Calibri"/>
                  </a:rPr>
                  <a:t>Message Length</a:t>
                </a:r>
              </a:p>
            </c:rich>
          </c:tx>
          <c:overlay val="0"/>
          <c:spPr>
            <a:noFill/>
            <a:ln>
              <a:noFill/>
            </a:ln>
          </c:spPr>
        </c:title>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3314417"/>
        <c:crosses val="autoZero"/>
        <c:auto val="1"/>
        <c:lblAlgn val="ctr"/>
        <c:lblOffset val="100"/>
      </c:catAx>
      <c:valAx>
        <c:axId val="33314417"/>
        <c:scaling>
          <c:orientation val="minMax"/>
        </c:scaling>
        <c:delete val="0"/>
        <c:axPos val="l"/>
        <c:majorGridlines>
          <c:spPr>
            <a:ln w="9360">
              <a:solidFill>
                <a:srgbClr val="d9d9d9"/>
              </a:solidFill>
              <a:round/>
            </a:ln>
          </c:spPr>
        </c:majorGridlines>
        <c:title>
          <c:tx>
            <c:rich>
              <a:bodyPr rot="-5400000"/>
              <a:lstStyle/>
              <a:p>
                <a:pPr>
                  <a:defRPr b="0" sz="1000" spc="-1" strike="noStrike">
                    <a:solidFill>
                      <a:srgbClr val="595959"/>
                    </a:solidFill>
                    <a:latin typeface="Calibri"/>
                  </a:defRPr>
                </a:pPr>
                <a:r>
                  <a:rPr b="0" sz="1000" spc="-1" strike="noStrike">
                    <a:solidFill>
                      <a:srgbClr val="595959"/>
                    </a:solidFill>
                    <a:latin typeface="Calibri"/>
                  </a:rPr>
                  <a:t>Accuracy</a:t>
                </a:r>
              </a:p>
            </c:rich>
          </c:tx>
          <c:overlay val="0"/>
          <c:spPr>
            <a:noFill/>
            <a:ln>
              <a:noFill/>
            </a:ln>
          </c:spPr>
        </c:title>
        <c:numFmt formatCode="0.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8038145"/>
        <c:crosses val="autoZero"/>
      </c:valAx>
      <c:spPr>
        <a:noFill/>
        <a:ln>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1.xml"/>
</Relationships>
</file>

<file path=xl/drawings/_rels/drawing2.xml.rels><?xml version="1.0" encoding="UTF-8"?>
<Relationships xmlns="http://schemas.openxmlformats.org/package/2006/relationships"><Relationship Id="rId1" Type="http://schemas.openxmlformats.org/officeDocument/2006/relationships/chart" Target="../charts/chart1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518040</xdr:colOff>
      <xdr:row>8</xdr:row>
      <xdr:rowOff>0</xdr:rowOff>
    </xdr:from>
    <xdr:to>
      <xdr:col>13</xdr:col>
      <xdr:colOff>395640</xdr:colOff>
      <xdr:row>23</xdr:row>
      <xdr:rowOff>114120</xdr:rowOff>
    </xdr:to>
    <xdr:graphicFrame>
      <xdr:nvGraphicFramePr>
        <xdr:cNvPr id="0" name="Chart 1"/>
        <xdr:cNvGraphicFramePr/>
      </xdr:nvGraphicFramePr>
      <xdr:xfrm>
        <a:off x="4927320" y="1401840"/>
        <a:ext cx="4545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213480</xdr:colOff>
      <xdr:row>19</xdr:row>
      <xdr:rowOff>122040</xdr:rowOff>
    </xdr:from>
    <xdr:to>
      <xdr:col>16</xdr:col>
      <xdr:colOff>91080</xdr:colOff>
      <xdr:row>35</xdr:row>
      <xdr:rowOff>60840</xdr:rowOff>
    </xdr:to>
    <xdr:graphicFrame>
      <xdr:nvGraphicFramePr>
        <xdr:cNvPr id="1" name="Chart 1"/>
        <xdr:cNvGraphicFramePr/>
      </xdr:nvGraphicFramePr>
      <xdr:xfrm>
        <a:off x="6213960" y="3451680"/>
        <a:ext cx="4545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7"/>
  <sheetViews>
    <sheetView showFormulas="false" showGridLines="true" showRowColHeaders="true" showZeros="true" rightToLeft="false" tabSelected="true" showOutlineSymbols="true" defaultGridColor="true" view="normal" topLeftCell="A9" colorId="64" zoomScale="85" zoomScaleNormal="85" zoomScalePageLayoutView="100" workbookViewId="0">
      <selection pane="topLeft" activeCell="N14" activeCellId="0" sqref="N14"/>
    </sheetView>
  </sheetViews>
  <sheetFormatPr defaultRowHeight="13.8" zeroHeight="false" outlineLevelRow="0" outlineLevelCol="0"/>
  <cols>
    <col collapsed="false" customWidth="true" hidden="false" outlineLevel="0" max="1" min="1" style="0" width="16.7"/>
    <col collapsed="false" customWidth="true" hidden="false" outlineLevel="0" max="2" min="2" style="0" width="28"/>
    <col collapsed="false" customWidth="true" hidden="false" outlineLevel="0" max="3" min="3" style="0" width="34.69"/>
    <col collapsed="false" customWidth="true" hidden="false" outlineLevel="0" max="4" min="4" style="0" width="10.7"/>
    <col collapsed="false" customWidth="true" hidden="false" outlineLevel="0" max="6" min="5" style="0" width="13.9"/>
    <col collapsed="false" customWidth="true" hidden="false" outlineLevel="0" max="7" min="7" style="0" width="6.8"/>
    <col collapsed="false" customWidth="true" hidden="false" outlineLevel="0" max="8" min="8" style="0" width="14.9"/>
    <col collapsed="false" customWidth="true" hidden="false" outlineLevel="0" max="9" min="9" style="0" width="23.09"/>
    <col collapsed="false" customWidth="true" hidden="false" outlineLevel="0" max="12" min="10" style="0" width="10.7"/>
    <col collapsed="false" customWidth="true" hidden="false" outlineLevel="0" max="1025" min="13" style="0" width="8.61"/>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row>
    <row r="2" customFormat="false" ht="13.8" hidden="false" customHeight="false" outlineLevel="0" collapsed="false">
      <c r="A2" s="0" t="s">
        <v>10</v>
      </c>
      <c r="C2" s="0" t="s">
        <v>11</v>
      </c>
      <c r="H2" s="0" t="s">
        <v>12</v>
      </c>
      <c r="I2" s="2"/>
    </row>
    <row r="3" customFormat="false" ht="13.8" hidden="false" customHeight="false" outlineLevel="0" collapsed="false">
      <c r="A3" s="0" t="s">
        <v>13</v>
      </c>
      <c r="C3" s="0" t="s">
        <v>14</v>
      </c>
      <c r="H3" s="0" t="s">
        <v>12</v>
      </c>
      <c r="I3" s="2"/>
    </row>
    <row r="4" customFormat="false" ht="13.8" hidden="false" customHeight="false" outlineLevel="0" collapsed="false">
      <c r="A4" s="0" t="s">
        <v>15</v>
      </c>
      <c r="C4" s="0" t="s">
        <v>16</v>
      </c>
      <c r="D4" s="0" t="s">
        <v>17</v>
      </c>
      <c r="E4" s="0" t="n">
        <v>12</v>
      </c>
      <c r="F4" s="0" t="n">
        <v>32</v>
      </c>
      <c r="H4" s="0" t="n">
        <v>29</v>
      </c>
      <c r="I4" s="2" t="n">
        <f aca="false">H4/F4*100</f>
        <v>90.625</v>
      </c>
    </row>
    <row r="5" customFormat="false" ht="13.8" hidden="false" customHeight="false" outlineLevel="0" collapsed="false">
      <c r="A5" s="0" t="s">
        <v>18</v>
      </c>
      <c r="C5" s="0" t="s">
        <v>19</v>
      </c>
      <c r="D5" s="0" t="s">
        <v>20</v>
      </c>
      <c r="E5" s="0" t="n">
        <v>6</v>
      </c>
      <c r="F5" s="0" t="n">
        <v>7</v>
      </c>
      <c r="H5" s="0" t="n">
        <v>6</v>
      </c>
      <c r="I5" s="2" t="n">
        <f aca="false">H5/F5*100</f>
        <v>85.7142857142857</v>
      </c>
    </row>
    <row r="6" customFormat="false" ht="13.8" hidden="false" customHeight="false" outlineLevel="0" collapsed="false">
      <c r="A6" s="0" t="s">
        <v>21</v>
      </c>
      <c r="C6" s="0" t="s">
        <v>11</v>
      </c>
      <c r="H6" s="0" t="s">
        <v>12</v>
      </c>
      <c r="I6" s="2"/>
    </row>
    <row r="7" customFormat="false" ht="14.1" hidden="false" customHeight="false" outlineLevel="0" collapsed="false">
      <c r="A7" s="0" t="s">
        <v>22</v>
      </c>
      <c r="C7" s="0" t="s">
        <v>23</v>
      </c>
      <c r="D7" s="0" t="s">
        <v>24</v>
      </c>
      <c r="E7" s="0" t="n">
        <v>29</v>
      </c>
      <c r="F7" s="0" t="n">
        <v>43</v>
      </c>
      <c r="G7" s="0" t="n">
        <v>41</v>
      </c>
      <c r="H7" s="0" t="n">
        <v>25</v>
      </c>
      <c r="I7" s="2" t="n">
        <f aca="false">H7/F7*100</f>
        <v>58.1395348837209</v>
      </c>
    </row>
    <row r="8" customFormat="false" ht="13.8" hidden="false" customHeight="false" outlineLevel="0" collapsed="false">
      <c r="A8" s="0" t="s">
        <v>25</v>
      </c>
      <c r="C8" s="0" t="s">
        <v>26</v>
      </c>
      <c r="D8" s="0" t="s">
        <v>27</v>
      </c>
      <c r="E8" s="0" t="n">
        <v>7</v>
      </c>
      <c r="F8" s="0" t="n">
        <v>19</v>
      </c>
      <c r="H8" s="0" t="n">
        <v>19</v>
      </c>
      <c r="I8" s="2" t="n">
        <f aca="false">H8/F8*100</f>
        <v>100</v>
      </c>
      <c r="L8" s="3"/>
    </row>
    <row r="9" customFormat="false" ht="13.8" hidden="false" customHeight="false" outlineLevel="0" collapsed="false">
      <c r="A9" s="0" t="s">
        <v>28</v>
      </c>
      <c r="C9" s="0" t="s">
        <v>29</v>
      </c>
      <c r="D9" s="0" t="s">
        <v>30</v>
      </c>
      <c r="E9" s="0" t="n">
        <v>15</v>
      </c>
      <c r="F9" s="0" t="n">
        <v>25</v>
      </c>
      <c r="H9" s="0" t="n">
        <v>19</v>
      </c>
      <c r="I9" s="2" t="n">
        <f aca="false">H9/F9*100</f>
        <v>76</v>
      </c>
    </row>
    <row r="10" customFormat="false" ht="13.8" hidden="false" customHeight="false" outlineLevel="0" collapsed="false">
      <c r="A10" s="0" t="s">
        <v>31</v>
      </c>
      <c r="C10" s="0" t="s">
        <v>32</v>
      </c>
      <c r="D10" s="0" t="s">
        <v>33</v>
      </c>
      <c r="E10" s="0" t="n">
        <v>9</v>
      </c>
      <c r="F10" s="0" t="n">
        <v>17</v>
      </c>
      <c r="H10" s="0" t="n">
        <v>0</v>
      </c>
      <c r="I10" s="2" t="n">
        <f aca="false">H10/F10*100</f>
        <v>0</v>
      </c>
    </row>
    <row r="11" customFormat="false" ht="13.8" hidden="false" customHeight="false" outlineLevel="0" collapsed="false">
      <c r="A11" s="0" t="s">
        <v>34</v>
      </c>
      <c r="C11" s="0" t="s">
        <v>35</v>
      </c>
      <c r="D11" s="0" t="s">
        <v>36</v>
      </c>
      <c r="E11" s="0" t="n">
        <v>2</v>
      </c>
      <c r="F11" s="0" t="n">
        <v>4</v>
      </c>
      <c r="H11" s="0" t="n">
        <v>2</v>
      </c>
      <c r="I11" s="2" t="n">
        <f aca="false">H11/F11*100</f>
        <v>50</v>
      </c>
    </row>
    <row r="12" customFormat="false" ht="13.8" hidden="false" customHeight="false" outlineLevel="0" collapsed="false">
      <c r="A12" s="0" t="s">
        <v>37</v>
      </c>
      <c r="C12" s="0" t="n">
        <v>698</v>
      </c>
      <c r="D12" s="0" t="n">
        <v>58</v>
      </c>
      <c r="E12" s="0" t="n">
        <v>1</v>
      </c>
      <c r="F12" s="0" t="n">
        <v>1</v>
      </c>
      <c r="H12" s="0" t="n">
        <v>0</v>
      </c>
      <c r="I12" s="2" t="n">
        <f aca="false">H12/F12*100</f>
        <v>0</v>
      </c>
    </row>
    <row r="13" customFormat="false" ht="13.8" hidden="false" customHeight="false" outlineLevel="0" collapsed="false">
      <c r="A13" s="0" t="s">
        <v>38</v>
      </c>
      <c r="C13" s="0" t="s">
        <v>39</v>
      </c>
      <c r="D13" s="0" t="n">
        <v>30</v>
      </c>
      <c r="E13" s="0" t="n">
        <v>1</v>
      </c>
      <c r="F13" s="0" t="n">
        <v>2</v>
      </c>
      <c r="H13" s="0" t="n">
        <v>1</v>
      </c>
      <c r="I13" s="2" t="n">
        <f aca="false">H13/F13*100</f>
        <v>50</v>
      </c>
      <c r="N13" s="0" t="s">
        <v>40</v>
      </c>
    </row>
    <row r="14" customFormat="false" ht="13.8" hidden="false" customHeight="false" outlineLevel="0" collapsed="false">
      <c r="A14" s="0" t="s">
        <v>41</v>
      </c>
      <c r="C14" s="0" t="s">
        <v>42</v>
      </c>
      <c r="D14" s="0" t="s">
        <v>43</v>
      </c>
      <c r="E14" s="0" t="n">
        <v>15</v>
      </c>
      <c r="F14" s="0" t="n">
        <v>42</v>
      </c>
      <c r="H14" s="0" t="n">
        <v>5</v>
      </c>
      <c r="I14" s="2" t="n">
        <f aca="false">H14/F14*100</f>
        <v>11.9047619047619</v>
      </c>
      <c r="N14" s="0" t="n">
        <f aca="false">STDEV(I7:I51)</f>
        <v>27.2162026527405</v>
      </c>
    </row>
    <row r="15" customFormat="false" ht="13.8" hidden="false" customHeight="false" outlineLevel="0" collapsed="false">
      <c r="A15" s="0" t="s">
        <v>44</v>
      </c>
      <c r="C15" s="0" t="s">
        <v>11</v>
      </c>
      <c r="D15" s="0" t="s">
        <v>45</v>
      </c>
      <c r="H15" s="0" t="s">
        <v>12</v>
      </c>
      <c r="I15" s="2"/>
    </row>
    <row r="16" customFormat="false" ht="13.8" hidden="false" customHeight="false" outlineLevel="0" collapsed="false">
      <c r="A16" s="0" t="s">
        <v>46</v>
      </c>
      <c r="C16" s="0" t="s">
        <v>14</v>
      </c>
      <c r="D16" s="0" t="s">
        <v>47</v>
      </c>
      <c r="H16" s="0" t="s">
        <v>12</v>
      </c>
      <c r="I16" s="2"/>
    </row>
    <row r="17" customFormat="false" ht="13.8" hidden="false" customHeight="false" outlineLevel="0" collapsed="false">
      <c r="A17" s="0" t="s">
        <v>48</v>
      </c>
      <c r="C17" s="0" t="s">
        <v>49</v>
      </c>
      <c r="D17" s="0" t="s">
        <v>50</v>
      </c>
      <c r="E17" s="0" t="n">
        <v>7</v>
      </c>
      <c r="F17" s="0" t="n">
        <v>11</v>
      </c>
      <c r="H17" s="0" t="n">
        <v>2</v>
      </c>
      <c r="I17" s="2" t="n">
        <f aca="false">H17/F17*100</f>
        <v>18.1818181818182</v>
      </c>
      <c r="J17" s="0" t="s">
        <v>51</v>
      </c>
    </row>
    <row r="18" customFormat="false" ht="13.8" hidden="false" customHeight="false" outlineLevel="0" collapsed="false">
      <c r="A18" s="0" t="s">
        <v>52</v>
      </c>
      <c r="C18" s="0" t="s">
        <v>53</v>
      </c>
      <c r="D18" s="0" t="s">
        <v>54</v>
      </c>
      <c r="E18" s="0" t="n">
        <v>10</v>
      </c>
      <c r="F18" s="0" t="n">
        <v>23</v>
      </c>
      <c r="G18" s="0" t="n">
        <v>20</v>
      </c>
      <c r="H18" s="0" t="n">
        <v>18</v>
      </c>
      <c r="I18" s="2" t="n">
        <f aca="false">H18/F18*100</f>
        <v>78.2608695652174</v>
      </c>
    </row>
    <row r="19" customFormat="false" ht="13.8" hidden="false" customHeight="false" outlineLevel="0" collapsed="false">
      <c r="A19" s="0" t="s">
        <v>55</v>
      </c>
      <c r="C19" s="0" t="s">
        <v>56</v>
      </c>
      <c r="D19" s="0" t="s">
        <v>57</v>
      </c>
      <c r="E19" s="0" t="n">
        <v>10</v>
      </c>
      <c r="F19" s="0" t="n">
        <v>21</v>
      </c>
      <c r="G19" s="0" t="n">
        <v>20</v>
      </c>
      <c r="H19" s="0" t="n">
        <v>9</v>
      </c>
      <c r="I19" s="2" t="n">
        <f aca="false">H19/F19*100</f>
        <v>42.8571428571429</v>
      </c>
    </row>
    <row r="20" customFormat="false" ht="13.8" hidden="false" customHeight="false" outlineLevel="0" collapsed="false">
      <c r="A20" s="0" t="s">
        <v>58</v>
      </c>
      <c r="C20" s="0" t="s">
        <v>59</v>
      </c>
      <c r="D20" s="0" t="s">
        <v>60</v>
      </c>
      <c r="E20" s="0" t="n">
        <v>22</v>
      </c>
      <c r="F20" s="0" t="n">
        <v>56</v>
      </c>
      <c r="H20" s="0" t="n">
        <v>17</v>
      </c>
      <c r="I20" s="2" t="n">
        <f aca="false">H20/F20*100</f>
        <v>30.3571428571429</v>
      </c>
    </row>
    <row r="21" customFormat="false" ht="13.8" hidden="false" customHeight="false" outlineLevel="0" collapsed="false">
      <c r="A21" s="0" t="s">
        <v>61</v>
      </c>
      <c r="C21" s="0" t="s">
        <v>62</v>
      </c>
      <c r="D21" s="0" t="s">
        <v>63</v>
      </c>
      <c r="E21" s="0" t="n">
        <v>4</v>
      </c>
      <c r="F21" s="0" t="n">
        <v>7</v>
      </c>
      <c r="H21" s="0" t="n">
        <v>4</v>
      </c>
      <c r="I21" s="2" t="n">
        <f aca="false">H21/F21*100</f>
        <v>57.1428571428571</v>
      </c>
    </row>
    <row r="22" customFormat="false" ht="13.8" hidden="false" customHeight="false" outlineLevel="0" collapsed="false">
      <c r="A22" s="0" t="s">
        <v>64</v>
      </c>
      <c r="C22" s="0" t="s">
        <v>65</v>
      </c>
      <c r="D22" s="0" t="s">
        <v>66</v>
      </c>
      <c r="E22" s="0" t="n">
        <v>3</v>
      </c>
      <c r="F22" s="0" t="n">
        <v>4</v>
      </c>
      <c r="H22" s="0" t="n">
        <v>3</v>
      </c>
      <c r="I22" s="2" t="n">
        <f aca="false">H22/F22*100</f>
        <v>75</v>
      </c>
    </row>
    <row r="23" customFormat="false" ht="14.15" hidden="false" customHeight="false" outlineLevel="0" collapsed="false">
      <c r="A23" s="0" t="s">
        <v>67</v>
      </c>
      <c r="C23" s="0" t="s">
        <v>68</v>
      </c>
      <c r="D23" s="0" t="s">
        <v>69</v>
      </c>
      <c r="E23" s="0" t="n">
        <v>16</v>
      </c>
      <c r="F23" s="0" t="n">
        <v>39</v>
      </c>
      <c r="H23" s="0" t="n">
        <v>28</v>
      </c>
      <c r="I23" s="2" t="n">
        <f aca="false">H23/F23*100</f>
        <v>71.7948717948718</v>
      </c>
    </row>
    <row r="24" customFormat="false" ht="13.8" hidden="false" customHeight="false" outlineLevel="0" collapsed="false">
      <c r="A24" s="0" t="s">
        <v>70</v>
      </c>
      <c r="C24" s="0" t="s">
        <v>14</v>
      </c>
      <c r="D24" s="0" t="s">
        <v>45</v>
      </c>
      <c r="H24" s="0" t="s">
        <v>12</v>
      </c>
      <c r="I24" s="2"/>
    </row>
    <row r="25" customFormat="false" ht="13.8" hidden="false" customHeight="false" outlineLevel="0" collapsed="false">
      <c r="A25" s="0" t="s">
        <v>71</v>
      </c>
      <c r="C25" s="0" t="s">
        <v>11</v>
      </c>
      <c r="D25" s="0" t="s">
        <v>45</v>
      </c>
      <c r="H25" s="0" t="s">
        <v>12</v>
      </c>
      <c r="I25" s="2"/>
    </row>
    <row r="26" customFormat="false" ht="13.8" hidden="false" customHeight="false" outlineLevel="0" collapsed="false">
      <c r="A26" s="0" t="s">
        <v>72</v>
      </c>
      <c r="C26" s="0" t="s">
        <v>73</v>
      </c>
      <c r="D26" s="0" t="s">
        <v>74</v>
      </c>
      <c r="E26" s="0" t="n">
        <v>11</v>
      </c>
      <c r="F26" s="0" t="n">
        <v>14</v>
      </c>
      <c r="G26" s="0" t="n">
        <v>14</v>
      </c>
      <c r="H26" s="0" t="n">
        <v>11</v>
      </c>
      <c r="I26" s="2" t="n">
        <f aca="false">H26/F26*100</f>
        <v>78.5714285714286</v>
      </c>
    </row>
    <row r="27" customFormat="false" ht="13.8" hidden="false" customHeight="false" outlineLevel="0" collapsed="false">
      <c r="A27" s="0" t="s">
        <v>75</v>
      </c>
      <c r="C27" s="0" t="s">
        <v>76</v>
      </c>
      <c r="D27" s="0" t="s">
        <v>77</v>
      </c>
      <c r="E27" s="0" t="n">
        <v>13</v>
      </c>
      <c r="F27" s="0" t="n">
        <v>23</v>
      </c>
      <c r="H27" s="0" t="n">
        <v>20</v>
      </c>
      <c r="I27" s="2" t="n">
        <f aca="false">H27/F27*100</f>
        <v>86.9565217391304</v>
      </c>
    </row>
    <row r="28" customFormat="false" ht="13.8" hidden="false" customHeight="false" outlineLevel="0" collapsed="false">
      <c r="A28" s="0" t="s">
        <v>78</v>
      </c>
      <c r="C28" s="0" t="s">
        <v>79</v>
      </c>
      <c r="D28" s="0" t="s">
        <v>80</v>
      </c>
      <c r="E28" s="0" t="n">
        <v>13</v>
      </c>
      <c r="F28" s="0" t="n">
        <v>25</v>
      </c>
      <c r="G28" s="0" t="n">
        <v>24</v>
      </c>
      <c r="H28" s="0" t="n">
        <v>24</v>
      </c>
      <c r="I28" s="2" t="n">
        <f aca="false">H28/F28*100</f>
        <v>96</v>
      </c>
    </row>
    <row r="29" customFormat="false" ht="13.8" hidden="false" customHeight="false" outlineLevel="0" collapsed="false">
      <c r="A29" s="0" t="s">
        <v>81</v>
      </c>
      <c r="C29" s="0" t="s">
        <v>82</v>
      </c>
      <c r="D29" s="0" t="s">
        <v>83</v>
      </c>
      <c r="E29" s="0" t="n">
        <v>17</v>
      </c>
      <c r="F29" s="0" t="n">
        <v>30</v>
      </c>
      <c r="G29" s="0" t="n">
        <v>29</v>
      </c>
      <c r="H29" s="0" t="n">
        <v>25</v>
      </c>
      <c r="I29" s="2" t="n">
        <f aca="false">H29/F29*100</f>
        <v>83.3333333333333</v>
      </c>
    </row>
    <row r="30" customFormat="false" ht="13.8" hidden="false" customHeight="false" outlineLevel="0" collapsed="false">
      <c r="A30" s="0" t="s">
        <v>84</v>
      </c>
      <c r="C30" s="0" t="s">
        <v>85</v>
      </c>
      <c r="D30" s="0" t="s">
        <v>86</v>
      </c>
      <c r="E30" s="0" t="n">
        <v>51</v>
      </c>
      <c r="F30" s="0" t="n">
        <v>144</v>
      </c>
      <c r="H30" s="0" t="n">
        <v>103</v>
      </c>
      <c r="I30" s="2" t="n">
        <f aca="false">H30/F30*100</f>
        <v>71.5277777777778</v>
      </c>
    </row>
    <row r="31" customFormat="false" ht="13.8" hidden="false" customHeight="false" outlineLevel="0" collapsed="false">
      <c r="A31" s="0" t="s">
        <v>87</v>
      </c>
      <c r="C31" s="0" t="s">
        <v>88</v>
      </c>
      <c r="D31" s="0" t="s">
        <v>89</v>
      </c>
      <c r="E31" s="0" t="n">
        <v>5</v>
      </c>
      <c r="F31" s="0" t="n">
        <v>8</v>
      </c>
      <c r="G31" s="0" t="n">
        <v>7</v>
      </c>
      <c r="H31" s="0" t="n">
        <v>2</v>
      </c>
      <c r="I31" s="2" t="n">
        <f aca="false">H31/F31*100</f>
        <v>25</v>
      </c>
    </row>
    <row r="32" customFormat="false" ht="13.8" hidden="false" customHeight="false" outlineLevel="0" collapsed="false">
      <c r="A32" s="0" t="s">
        <v>90</v>
      </c>
      <c r="C32" s="0" t="s">
        <v>91</v>
      </c>
      <c r="D32" s="0" t="s">
        <v>92</v>
      </c>
      <c r="E32" s="0" t="n">
        <v>5</v>
      </c>
      <c r="F32" s="0" t="n">
        <v>11</v>
      </c>
      <c r="H32" s="0" t="n">
        <v>8</v>
      </c>
      <c r="I32" s="2" t="n">
        <f aca="false">H32/F32*100</f>
        <v>72.7272727272727</v>
      </c>
    </row>
    <row r="33" customFormat="false" ht="13.8" hidden="false" customHeight="false" outlineLevel="0" collapsed="false">
      <c r="A33" s="0" t="s">
        <v>93</v>
      </c>
      <c r="C33" s="0" t="s">
        <v>94</v>
      </c>
      <c r="D33" s="0" t="s">
        <v>95</v>
      </c>
      <c r="E33" s="0" t="n">
        <v>5</v>
      </c>
      <c r="F33" s="0" t="n">
        <v>10</v>
      </c>
      <c r="G33" s="0" t="n">
        <v>9</v>
      </c>
      <c r="H33" s="0" t="n">
        <v>5</v>
      </c>
      <c r="I33" s="2" t="n">
        <f aca="false">H33/F33*100</f>
        <v>50</v>
      </c>
    </row>
    <row r="34" customFormat="false" ht="13.8" hidden="false" customHeight="false" outlineLevel="0" collapsed="false">
      <c r="A34" s="0" t="s">
        <v>96</v>
      </c>
      <c r="C34" s="0" t="s">
        <v>97</v>
      </c>
      <c r="D34" s="0" t="s">
        <v>98</v>
      </c>
      <c r="E34" s="0" t="n">
        <v>2</v>
      </c>
      <c r="F34" s="0" t="n">
        <v>5</v>
      </c>
      <c r="G34" s="0" t="n">
        <v>4</v>
      </c>
      <c r="H34" s="0" t="n">
        <v>2</v>
      </c>
      <c r="I34" s="2" t="n">
        <f aca="false">H34/F34*100</f>
        <v>40</v>
      </c>
    </row>
    <row r="35" customFormat="false" ht="13.8" hidden="false" customHeight="false" outlineLevel="0" collapsed="false">
      <c r="A35" s="0" t="s">
        <v>99</v>
      </c>
      <c r="C35" s="0" t="s">
        <v>100</v>
      </c>
      <c r="D35" s="0" t="s">
        <v>101</v>
      </c>
      <c r="E35" s="0" t="n">
        <v>5</v>
      </c>
      <c r="F35" s="0" t="n">
        <v>4</v>
      </c>
      <c r="H35" s="0" t="n">
        <v>1</v>
      </c>
      <c r="I35" s="2" t="n">
        <f aca="false">H35/F35*100</f>
        <v>25</v>
      </c>
    </row>
    <row r="36" customFormat="false" ht="13.8" hidden="false" customHeight="false" outlineLevel="0" collapsed="false">
      <c r="A36" s="0" t="s">
        <v>102</v>
      </c>
      <c r="C36" s="0" t="s">
        <v>103</v>
      </c>
      <c r="D36" s="0" t="s">
        <v>104</v>
      </c>
      <c r="E36" s="0" t="n">
        <v>5</v>
      </c>
      <c r="F36" s="0" t="n">
        <v>14</v>
      </c>
      <c r="H36" s="0" t="n">
        <v>3</v>
      </c>
      <c r="I36" s="2" t="n">
        <f aca="false">H36/F36*100</f>
        <v>21.4285714285714</v>
      </c>
    </row>
    <row r="37" customFormat="false" ht="13.8" hidden="false" customHeight="false" outlineLevel="0" collapsed="false">
      <c r="A37" s="0" t="s">
        <v>105</v>
      </c>
      <c r="C37" s="0" t="s">
        <v>106</v>
      </c>
      <c r="D37" s="0" t="s">
        <v>107</v>
      </c>
      <c r="E37" s="0" t="n">
        <v>27</v>
      </c>
      <c r="F37" s="0" t="n">
        <v>64</v>
      </c>
      <c r="H37" s="0" t="n">
        <v>38</v>
      </c>
      <c r="I37" s="2" t="n">
        <f aca="false">H37/F37*100</f>
        <v>59.375</v>
      </c>
    </row>
    <row r="38" customFormat="false" ht="13.8" hidden="false" customHeight="false" outlineLevel="0" collapsed="false">
      <c r="A38" s="0" t="s">
        <v>108</v>
      </c>
      <c r="C38" s="0" t="s">
        <v>109</v>
      </c>
      <c r="D38" s="0" t="s">
        <v>110</v>
      </c>
      <c r="E38" s="0" t="n">
        <v>16</v>
      </c>
      <c r="F38" s="0" t="n">
        <v>28</v>
      </c>
      <c r="H38" s="0" t="n">
        <v>25</v>
      </c>
      <c r="I38" s="2" t="n">
        <f aca="false">H38/F38*100</f>
        <v>89.2857142857143</v>
      </c>
    </row>
    <row r="39" customFormat="false" ht="13.8" hidden="false" customHeight="false" outlineLevel="0" collapsed="false">
      <c r="A39" s="0" t="s">
        <v>111</v>
      </c>
      <c r="C39" s="0" t="s">
        <v>112</v>
      </c>
      <c r="D39" s="0" t="s">
        <v>113</v>
      </c>
      <c r="E39" s="0" t="n">
        <v>8</v>
      </c>
      <c r="F39" s="0" t="n">
        <v>12</v>
      </c>
      <c r="H39" s="0" t="n">
        <v>10</v>
      </c>
      <c r="I39" s="2" t="n">
        <f aca="false">H39/F39*100</f>
        <v>83.3333333333333</v>
      </c>
    </row>
    <row r="40" customFormat="false" ht="13.8" hidden="false" customHeight="false" outlineLevel="0" collapsed="false">
      <c r="A40" s="0" t="s">
        <v>114</v>
      </c>
      <c r="C40" s="0" t="s">
        <v>115</v>
      </c>
      <c r="D40" s="0" t="s">
        <v>116</v>
      </c>
      <c r="E40" s="0" t="n">
        <v>6</v>
      </c>
      <c r="F40" s="0" t="n">
        <v>12</v>
      </c>
      <c r="G40" s="0" t="n">
        <v>11</v>
      </c>
      <c r="H40" s="0" t="n">
        <v>9</v>
      </c>
      <c r="I40" s="2" t="n">
        <f aca="false">H40/F40*100</f>
        <v>75</v>
      </c>
    </row>
    <row r="41" customFormat="false" ht="13.8" hidden="false" customHeight="false" outlineLevel="0" collapsed="false">
      <c r="A41" s="0" t="s">
        <v>117</v>
      </c>
      <c r="C41" s="0" t="s">
        <v>118</v>
      </c>
      <c r="D41" s="0" t="s">
        <v>119</v>
      </c>
      <c r="E41" s="0" t="n">
        <v>10</v>
      </c>
      <c r="F41" s="0" t="n">
        <v>19</v>
      </c>
      <c r="G41" s="0" t="n">
        <v>18</v>
      </c>
      <c r="H41" s="0" t="n">
        <v>11</v>
      </c>
      <c r="I41" s="2" t="n">
        <f aca="false">H41/F41*100</f>
        <v>57.8947368421053</v>
      </c>
    </row>
    <row r="42" customFormat="false" ht="13.8" hidden="false" customHeight="false" outlineLevel="0" collapsed="false">
      <c r="A42" s="0" t="s">
        <v>120</v>
      </c>
      <c r="C42" s="0" t="s">
        <v>121</v>
      </c>
      <c r="D42" s="0" t="s">
        <v>122</v>
      </c>
      <c r="E42" s="0" t="n">
        <v>5</v>
      </c>
      <c r="F42" s="0" t="n">
        <v>11</v>
      </c>
      <c r="H42" s="0" t="n">
        <v>2</v>
      </c>
      <c r="I42" s="2" t="n">
        <f aca="false">H42/F42*100</f>
        <v>18.1818181818182</v>
      </c>
    </row>
    <row r="43" customFormat="false" ht="13.8" hidden="false" customHeight="false" outlineLevel="0" collapsed="false">
      <c r="A43" s="0" t="s">
        <v>123</v>
      </c>
      <c r="C43" s="0" t="s">
        <v>124</v>
      </c>
      <c r="D43" s="0" t="s">
        <v>125</v>
      </c>
      <c r="E43" s="0" t="n">
        <v>32</v>
      </c>
      <c r="F43" s="0" t="n">
        <v>65</v>
      </c>
      <c r="G43" s="0" t="n">
        <v>64</v>
      </c>
      <c r="H43" s="0" t="n">
        <v>53</v>
      </c>
      <c r="I43" s="2" t="n">
        <f aca="false">H43/F43*100</f>
        <v>81.5384615384615</v>
      </c>
    </row>
    <row r="44" customFormat="false" ht="13.8" hidden="false" customHeight="false" outlineLevel="0" collapsed="false">
      <c r="A44" s="0" t="s">
        <v>126</v>
      </c>
      <c r="C44" s="0" t="s">
        <v>127</v>
      </c>
      <c r="D44" s="0" t="s">
        <v>128</v>
      </c>
      <c r="E44" s="0" t="n">
        <v>12</v>
      </c>
      <c r="F44" s="0" t="n">
        <v>21</v>
      </c>
      <c r="H44" s="0" t="n">
        <v>12</v>
      </c>
      <c r="I44" s="2" t="n">
        <f aca="false">H44/F44*100</f>
        <v>57.1428571428571</v>
      </c>
    </row>
    <row r="45" customFormat="false" ht="13.8" hidden="false" customHeight="false" outlineLevel="0" collapsed="false">
      <c r="A45" s="0" t="s">
        <v>129</v>
      </c>
      <c r="C45" s="0" t="s">
        <v>130</v>
      </c>
      <c r="D45" s="0" t="s">
        <v>131</v>
      </c>
      <c r="H45" s="0" t="s">
        <v>12</v>
      </c>
      <c r="I45" s="2"/>
    </row>
    <row r="46" customFormat="false" ht="13.8" hidden="false" customHeight="false" outlineLevel="0" collapsed="false">
      <c r="A46" s="0" t="s">
        <v>132</v>
      </c>
      <c r="C46" s="0" t="s">
        <v>133</v>
      </c>
      <c r="D46" s="0" t="s">
        <v>134</v>
      </c>
      <c r="E46" s="0" t="n">
        <v>12</v>
      </c>
      <c r="F46" s="0" t="n">
        <v>33</v>
      </c>
      <c r="H46" s="0" t="n">
        <v>24</v>
      </c>
      <c r="I46" s="2" t="n">
        <f aca="false">H46/F46*100</f>
        <v>72.7272727272727</v>
      </c>
    </row>
    <row r="47" customFormat="false" ht="13.8" hidden="false" customHeight="false" outlineLevel="0" collapsed="false">
      <c r="A47" s="0" t="s">
        <v>135</v>
      </c>
      <c r="C47" s="0" t="s">
        <v>136</v>
      </c>
      <c r="D47" s="0" t="s">
        <v>137</v>
      </c>
      <c r="E47" s="0" t="n">
        <v>16</v>
      </c>
      <c r="F47" s="0" t="n">
        <v>42</v>
      </c>
      <c r="G47" s="0" t="n">
        <v>40</v>
      </c>
      <c r="H47" s="0" t="n">
        <v>35</v>
      </c>
      <c r="I47" s="2" t="n">
        <f aca="false">H47/F47*100</f>
        <v>83.3333333333333</v>
      </c>
    </row>
    <row r="48" customFormat="false" ht="13.8" hidden="false" customHeight="false" outlineLevel="0" collapsed="false">
      <c r="A48" s="0" t="s">
        <v>138</v>
      </c>
      <c r="C48" s="0" t="s">
        <v>139</v>
      </c>
      <c r="D48" s="0" t="s">
        <v>140</v>
      </c>
      <c r="E48" s="0" t="n">
        <v>5</v>
      </c>
      <c r="F48" s="0" t="n">
        <v>7</v>
      </c>
      <c r="H48" s="0" t="s">
        <v>12</v>
      </c>
      <c r="I48" s="2"/>
    </row>
    <row r="49" customFormat="false" ht="13.8" hidden="false" customHeight="false" outlineLevel="0" collapsed="false">
      <c r="A49" s="0" t="s">
        <v>141</v>
      </c>
      <c r="C49" s="0" t="s">
        <v>142</v>
      </c>
      <c r="D49" s="0" t="s">
        <v>143</v>
      </c>
      <c r="E49" s="0" t="n">
        <v>4</v>
      </c>
      <c r="H49" s="0" t="s">
        <v>12</v>
      </c>
      <c r="I49" s="2"/>
    </row>
    <row r="50" customFormat="false" ht="13.8" hidden="false" customHeight="false" outlineLevel="0" collapsed="false">
      <c r="A50" s="0" t="s">
        <v>144</v>
      </c>
      <c r="C50" s="0" t="s">
        <v>145</v>
      </c>
      <c r="D50" s="0" t="s">
        <v>146</v>
      </c>
      <c r="E50" s="0" t="n">
        <v>7</v>
      </c>
      <c r="F50" s="0" t="n">
        <v>19</v>
      </c>
      <c r="H50" s="0" t="n">
        <v>12</v>
      </c>
      <c r="I50" s="2" t="n">
        <f aca="false">H50/F50*100</f>
        <v>63.1578947368421</v>
      </c>
    </row>
    <row r="51" customFormat="false" ht="13.8" hidden="false" customHeight="false" outlineLevel="0" collapsed="false">
      <c r="A51" s="0" t="s">
        <v>147</v>
      </c>
      <c r="C51" s="0" t="s">
        <v>148</v>
      </c>
      <c r="D51" s="0" t="s">
        <v>149</v>
      </c>
      <c r="E51" s="0" t="n">
        <v>39</v>
      </c>
      <c r="F51" s="0" t="n">
        <v>72</v>
      </c>
      <c r="G51" s="0" t="n">
        <v>68</v>
      </c>
      <c r="H51" s="0" t="n">
        <v>54</v>
      </c>
      <c r="I51" s="2" t="n">
        <f aca="false">H51/F51*100</f>
        <v>75</v>
      </c>
    </row>
    <row r="52" customFormat="false" ht="13.8" hidden="false" customHeight="false" outlineLevel="0" collapsed="false">
      <c r="A52" s="0" t="s">
        <v>150</v>
      </c>
    </row>
    <row r="53" customFormat="false" ht="13.8" hidden="false" customHeight="false" outlineLevel="0" collapsed="false">
      <c r="A53" s="0" t="s">
        <v>151</v>
      </c>
    </row>
    <row r="54" customFormat="false" ht="13.8" hidden="false" customHeight="false" outlineLevel="0" collapsed="false">
      <c r="A54" s="0" t="s">
        <v>152</v>
      </c>
    </row>
    <row r="55" customFormat="false" ht="13.8" hidden="false" customHeight="false" outlineLevel="0" collapsed="false">
      <c r="A55" s="0" t="s">
        <v>153</v>
      </c>
      <c r="E55" s="0" t="n">
        <f aca="false">SUM(E4:E51)</f>
        <v>500</v>
      </c>
    </row>
    <row r="56" customFormat="false" ht="13.8" hidden="false" customHeight="false" outlineLevel="0" collapsed="false">
      <c r="A56" s="0" t="s">
        <v>154</v>
      </c>
      <c r="F56" s="0" t="n">
        <f aca="false">QUARTILE(F4:F51,0)</f>
        <v>1</v>
      </c>
      <c r="G56" s="0" t="n">
        <v>0</v>
      </c>
    </row>
    <row r="57" customFormat="false" ht="13.8" hidden="false" customHeight="false" outlineLevel="0" collapsed="false">
      <c r="A57" s="0" t="s">
        <v>155</v>
      </c>
      <c r="F57" s="0" t="n">
        <f aca="false">QUARTILE(F4:F51,1)</f>
        <v>10</v>
      </c>
      <c r="G57" s="0" t="n">
        <v>25</v>
      </c>
    </row>
    <row r="58" customFormat="false" ht="13.8" hidden="false" customHeight="false" outlineLevel="0" collapsed="false">
      <c r="A58" s="0" t="s">
        <v>156</v>
      </c>
      <c r="F58" s="0" t="n">
        <f aca="false">QUARTILE(F4:F51,2)</f>
        <v>19</v>
      </c>
      <c r="G58" s="0" t="n">
        <v>50</v>
      </c>
    </row>
    <row r="59" customFormat="false" ht="13.8" hidden="false" customHeight="false" outlineLevel="0" collapsed="false">
      <c r="A59" s="0" t="s">
        <v>157</v>
      </c>
      <c r="F59" s="0" t="n">
        <f aca="false">QUARTILE(F4:F51,3)</f>
        <v>32</v>
      </c>
      <c r="G59" s="0" t="n">
        <v>75</v>
      </c>
    </row>
    <row r="60" customFormat="false" ht="13.8" hidden="false" customHeight="false" outlineLevel="0" collapsed="false">
      <c r="A60" s="0" t="s">
        <v>158</v>
      </c>
      <c r="F60" s="0" t="n">
        <f aca="false">QUARTILE(F4:F51,4)</f>
        <v>144</v>
      </c>
      <c r="G60" s="0" t="n">
        <v>100</v>
      </c>
    </row>
    <row r="61" customFormat="false" ht="13.8" hidden="false" customHeight="false" outlineLevel="0" collapsed="false">
      <c r="A61" s="0" t="s">
        <v>159</v>
      </c>
    </row>
    <row r="62" customFormat="false" ht="13.8" hidden="false" customHeight="false" outlineLevel="0" collapsed="false">
      <c r="A62" s="0" t="s">
        <v>160</v>
      </c>
    </row>
    <row r="63" customFormat="false" ht="13.8" hidden="false" customHeight="false" outlineLevel="0" collapsed="false">
      <c r="A63" s="0" t="s">
        <v>161</v>
      </c>
    </row>
    <row r="64" customFormat="false" ht="13.8" hidden="false" customHeight="false" outlineLevel="0" collapsed="false">
      <c r="A64" s="0" t="s">
        <v>162</v>
      </c>
    </row>
    <row r="65" customFormat="false" ht="13.8" hidden="false" customHeight="false" outlineLevel="0" collapsed="false">
      <c r="A65" s="0" t="s">
        <v>163</v>
      </c>
    </row>
    <row r="66" customFormat="false" ht="13.8" hidden="false" customHeight="false" outlineLevel="0" collapsed="false">
      <c r="A66" s="0" t="s">
        <v>164</v>
      </c>
    </row>
    <row r="67" customFormat="false" ht="13.8" hidden="false" customHeight="false" outlineLevel="0" collapsed="false">
      <c r="A67" s="0" t="s">
        <v>165</v>
      </c>
    </row>
    <row r="68" customFormat="false" ht="13.8" hidden="false" customHeight="false" outlineLevel="0" collapsed="false">
      <c r="A68" s="0" t="s">
        <v>166</v>
      </c>
    </row>
    <row r="69" customFormat="false" ht="13.8" hidden="false" customHeight="false" outlineLevel="0" collapsed="false">
      <c r="A69" s="0" t="s">
        <v>167</v>
      </c>
    </row>
    <row r="70" customFormat="false" ht="13.8" hidden="false" customHeight="false" outlineLevel="0" collapsed="false">
      <c r="A70" s="0" t="s">
        <v>168</v>
      </c>
    </row>
    <row r="71" customFormat="false" ht="13.8" hidden="false" customHeight="false" outlineLevel="0" collapsed="false">
      <c r="A71" s="0" t="s">
        <v>169</v>
      </c>
    </row>
    <row r="72" customFormat="false" ht="13.8" hidden="false" customHeight="false" outlineLevel="0" collapsed="false">
      <c r="A72" s="0" t="s">
        <v>170</v>
      </c>
    </row>
    <row r="73" customFormat="false" ht="13.8" hidden="false" customHeight="false" outlineLevel="0" collapsed="false">
      <c r="A73" s="0" t="s">
        <v>171</v>
      </c>
    </row>
    <row r="74" customFormat="false" ht="13.8" hidden="false" customHeight="false" outlineLevel="0" collapsed="false">
      <c r="A74" s="0" t="s">
        <v>172</v>
      </c>
    </row>
    <row r="75" customFormat="false" ht="13.8" hidden="false" customHeight="false" outlineLevel="0" collapsed="false">
      <c r="A75" s="0" t="s">
        <v>173</v>
      </c>
    </row>
    <row r="76" customFormat="false" ht="13.8" hidden="false" customHeight="false" outlineLevel="0" collapsed="false">
      <c r="A76" s="0" t="s">
        <v>174</v>
      </c>
    </row>
    <row r="77" customFormat="false" ht="13.8" hidden="false" customHeight="false" outlineLevel="0" collapsed="false">
      <c r="A77" s="0" t="s">
        <v>175</v>
      </c>
    </row>
    <row r="78" customFormat="false" ht="13.8" hidden="false" customHeight="false" outlineLevel="0" collapsed="false">
      <c r="A78" s="0" t="s">
        <v>176</v>
      </c>
    </row>
    <row r="79" customFormat="false" ht="13.8" hidden="false" customHeight="false" outlineLevel="0" collapsed="false">
      <c r="A79" s="0" t="s">
        <v>177</v>
      </c>
    </row>
    <row r="80" customFormat="false" ht="13.8" hidden="false" customHeight="false" outlineLevel="0" collapsed="false">
      <c r="A80" s="0" t="s">
        <v>178</v>
      </c>
    </row>
    <row r="81" customFormat="false" ht="13.8" hidden="false" customHeight="false" outlineLevel="0" collapsed="false">
      <c r="A81" s="0" t="s">
        <v>179</v>
      </c>
      <c r="C81" s="0" t="s">
        <v>180</v>
      </c>
      <c r="D81" s="0" t="s">
        <v>181</v>
      </c>
    </row>
    <row r="82" customFormat="false" ht="13.8" hidden="false" customHeight="false" outlineLevel="0" collapsed="false">
      <c r="A82" s="0" t="s">
        <v>182</v>
      </c>
    </row>
    <row r="83" customFormat="false" ht="13.8" hidden="false" customHeight="false" outlineLevel="0" collapsed="false">
      <c r="A83" s="0" t="s">
        <v>183</v>
      </c>
    </row>
    <row r="84" customFormat="false" ht="13.8" hidden="false" customHeight="false" outlineLevel="0" collapsed="false">
      <c r="A84" s="0" t="s">
        <v>184</v>
      </c>
    </row>
    <row r="85" customFormat="false" ht="13.8" hidden="false" customHeight="false" outlineLevel="0" collapsed="false">
      <c r="A85" s="0" t="s">
        <v>185</v>
      </c>
    </row>
    <row r="86" customFormat="false" ht="13.8" hidden="false" customHeight="false" outlineLevel="0" collapsed="false">
      <c r="A86" s="0" t="s">
        <v>186</v>
      </c>
    </row>
    <row r="87" customFormat="false" ht="13.8" hidden="false" customHeight="false" outlineLevel="0" collapsed="false">
      <c r="A87" s="0" t="s">
        <v>187</v>
      </c>
    </row>
    <row r="88" customFormat="false" ht="13.8" hidden="false" customHeight="false" outlineLevel="0" collapsed="false">
      <c r="A88" s="0" t="s">
        <v>188</v>
      </c>
    </row>
    <row r="89" customFormat="false" ht="13.8" hidden="false" customHeight="false" outlineLevel="0" collapsed="false">
      <c r="A89" s="0" t="s">
        <v>189</v>
      </c>
    </row>
    <row r="90" customFormat="false" ht="13.8" hidden="false" customHeight="false" outlineLevel="0" collapsed="false">
      <c r="A90" s="0" t="s">
        <v>190</v>
      </c>
    </row>
    <row r="91" customFormat="false" ht="13.8" hidden="false" customHeight="false" outlineLevel="0" collapsed="false">
      <c r="A91" s="0" t="s">
        <v>191</v>
      </c>
    </row>
    <row r="92" customFormat="false" ht="13.8" hidden="false" customHeight="false" outlineLevel="0" collapsed="false">
      <c r="A92" s="0" t="s">
        <v>192</v>
      </c>
    </row>
    <row r="93" customFormat="false" ht="13.8" hidden="false" customHeight="false" outlineLevel="0" collapsed="false">
      <c r="A93" s="0" t="s">
        <v>193</v>
      </c>
    </row>
    <row r="94" customFormat="false" ht="13.8" hidden="false" customHeight="false" outlineLevel="0" collapsed="false">
      <c r="A94" s="0" t="s">
        <v>194</v>
      </c>
    </row>
    <row r="95" customFormat="false" ht="13.8" hidden="false" customHeight="false" outlineLevel="0" collapsed="false">
      <c r="A95" s="0" t="s">
        <v>195</v>
      </c>
    </row>
    <row r="96" customFormat="false" ht="13.8" hidden="false" customHeight="false" outlineLevel="0" collapsed="false">
      <c r="A96" s="0" t="s">
        <v>196</v>
      </c>
    </row>
    <row r="97" customFormat="false" ht="14.15" hidden="false" customHeight="false" outlineLevel="0" collapsed="false">
      <c r="A97" s="0" t="s">
        <v>197</v>
      </c>
      <c r="C97" s="0" t="s">
        <v>198</v>
      </c>
      <c r="D97" s="0" t="s">
        <v>199</v>
      </c>
    </row>
    <row r="98" customFormat="false" ht="13.8" hidden="false" customHeight="false" outlineLevel="0" collapsed="false">
      <c r="A98" s="0" t="s">
        <v>200</v>
      </c>
    </row>
    <row r="99" customFormat="false" ht="13.8" hidden="false" customHeight="false" outlineLevel="0" collapsed="false">
      <c r="A99" s="0" t="s">
        <v>201</v>
      </c>
    </row>
    <row r="100" customFormat="false" ht="13.8" hidden="false" customHeight="false" outlineLevel="0" collapsed="false">
      <c r="A100" s="0" t="s">
        <v>202</v>
      </c>
    </row>
    <row r="101" customFormat="false" ht="13.8" hidden="false" customHeight="false" outlineLevel="0" collapsed="false">
      <c r="A101" s="0" t="s">
        <v>203</v>
      </c>
    </row>
    <row r="102" customFormat="false" ht="13.8" hidden="false" customHeight="false" outlineLevel="0" collapsed="false">
      <c r="A102" s="0" t="s">
        <v>204</v>
      </c>
    </row>
    <row r="103" customFormat="false" ht="13.8" hidden="false" customHeight="false" outlineLevel="0" collapsed="false">
      <c r="A103" s="0" t="s">
        <v>205</v>
      </c>
    </row>
    <row r="104" customFormat="false" ht="13.8" hidden="false" customHeight="false" outlineLevel="0" collapsed="false">
      <c r="A104" s="0" t="s">
        <v>206</v>
      </c>
    </row>
    <row r="105" customFormat="false" ht="13.8" hidden="false" customHeight="false" outlineLevel="0" collapsed="false">
      <c r="A105" s="0" t="s">
        <v>207</v>
      </c>
    </row>
    <row r="106" customFormat="false" ht="13.8" hidden="false" customHeight="false" outlineLevel="0" collapsed="false">
      <c r="A106" s="0" t="s">
        <v>208</v>
      </c>
    </row>
    <row r="107" customFormat="false" ht="13.8" hidden="false" customHeight="false" outlineLevel="0" collapsed="false">
      <c r="A107" s="0" t="s">
        <v>209</v>
      </c>
    </row>
  </sheetData>
  <printOptions headings="false" gridLines="false" gridLinesSet="true" horizontalCentered="false" verticalCentered="false"/>
  <pageMargins left="0" right="0" top="0.39375" bottom="0.39375"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3.8" zeroHeight="false" outlineLevelRow="0" outlineLevelCol="0"/>
  <cols>
    <col collapsed="false" customWidth="true" hidden="false" outlineLevel="0" max="1" min="1" style="0" width="150.7"/>
    <col collapsed="false" customWidth="true" hidden="false" outlineLevel="0" max="4" min="2" style="0" width="10.7"/>
    <col collapsed="false" customWidth="true" hidden="false" outlineLevel="0" max="1025" min="5" style="0" width="8.61"/>
  </cols>
  <sheetData>
    <row r="1" customFormat="false" ht="13.8" hidden="false" customHeight="false" outlineLevel="0" collapsed="false">
      <c r="A1" s="0" t="s">
        <v>11</v>
      </c>
    </row>
    <row r="3" customFormat="false" ht="13.8" hidden="false" customHeight="false" outlineLevel="0" collapsed="false">
      <c r="A3" s="0" t="s">
        <v>16</v>
      </c>
      <c r="B3" s="0" t="s">
        <v>210</v>
      </c>
      <c r="C3" s="0" t="s">
        <v>211</v>
      </c>
      <c r="D3" s="0" t="s">
        <v>212</v>
      </c>
    </row>
    <row r="4" customFormat="false" ht="13.8" hidden="false" customHeight="false" outlineLevel="0" collapsed="false">
      <c r="A4" s="0" t="s">
        <v>17</v>
      </c>
    </row>
    <row r="5" customFormat="false" ht="13.8" hidden="false" customHeight="false" outlineLevel="0" collapsed="false">
      <c r="A5" s="0" t="s">
        <v>11</v>
      </c>
      <c r="B5" s="0" t="n">
        <v>29</v>
      </c>
      <c r="C5" s="0" t="n">
        <v>2</v>
      </c>
      <c r="D5" s="0" t="n">
        <v>0</v>
      </c>
    </row>
    <row r="6" customFormat="false" ht="13.8" hidden="false" customHeight="false" outlineLevel="0" collapsed="false">
      <c r="A6" s="0" t="s">
        <v>213</v>
      </c>
    </row>
    <row r="7" customFormat="false" ht="13.8" hidden="false" customHeight="false" outlineLevel="0" collapsed="false">
      <c r="A7" s="0" t="s">
        <v>24</v>
      </c>
      <c r="B7" s="0" t="n">
        <v>25</v>
      </c>
    </row>
    <row r="8" customFormat="false" ht="13.8" hidden="false" customHeight="false" outlineLevel="0" collapsed="false">
      <c r="A8" s="0" t="s">
        <v>29</v>
      </c>
    </row>
    <row r="9" customFormat="false" ht="13.8" hidden="false" customHeight="false" outlineLevel="0" collapsed="false">
      <c r="A9" s="0" t="s">
        <v>30</v>
      </c>
      <c r="B9" s="0" t="n">
        <v>19</v>
      </c>
    </row>
    <row r="10" customFormat="false" ht="13.8" hidden="false" customHeight="false" outlineLevel="0" collapsed="false">
      <c r="A10" s="0" t="s">
        <v>35</v>
      </c>
    </row>
    <row r="11" customFormat="false" ht="13.8" hidden="false" customHeight="false" outlineLevel="0" collapsed="false">
      <c r="A11" s="0" t="s">
        <v>36</v>
      </c>
      <c r="B11" s="0" t="n">
        <v>2</v>
      </c>
    </row>
    <row r="12" customFormat="false" ht="13.8" hidden="false" customHeight="false" outlineLevel="0" collapsed="false">
      <c r="A12" s="0" t="n">
        <v>698</v>
      </c>
    </row>
    <row r="13" customFormat="false" ht="13.8" hidden="false" customHeight="false" outlineLevel="0" collapsed="false">
      <c r="A13" s="0" t="n">
        <v>58</v>
      </c>
      <c r="B13" s="0" t="n">
        <v>0</v>
      </c>
    </row>
    <row r="14" customFormat="false" ht="13.8" hidden="false" customHeight="false" outlineLevel="0" collapsed="false">
      <c r="A14" s="0" t="s">
        <v>39</v>
      </c>
    </row>
    <row r="15" customFormat="false" ht="13.8" hidden="false" customHeight="false" outlineLevel="0" collapsed="false">
      <c r="A15" s="0" t="n">
        <v>30</v>
      </c>
      <c r="B15" s="0" t="n">
        <v>2</v>
      </c>
    </row>
    <row r="16" customFormat="false" ht="13.8" hidden="false" customHeight="false" outlineLevel="0" collapsed="false">
      <c r="A16" s="0" t="s">
        <v>42</v>
      </c>
    </row>
    <row r="17" customFormat="false" ht="13.8" hidden="false" customHeight="false" outlineLevel="0" collapsed="false">
      <c r="A17" s="0" t="s">
        <v>43</v>
      </c>
      <c r="B17" s="0" t="n">
        <v>5</v>
      </c>
    </row>
    <row r="18" customFormat="false" ht="13.8" hidden="false" customHeight="false" outlineLevel="0" collapsed="false">
      <c r="A18" s="0" t="s">
        <v>14</v>
      </c>
    </row>
    <row r="19" customFormat="false" ht="13.8" hidden="false" customHeight="false" outlineLevel="0" collapsed="false">
      <c r="A19" s="0" t="s">
        <v>47</v>
      </c>
    </row>
    <row r="20" customFormat="false" ht="13.8" hidden="false" customHeight="false" outlineLevel="0" collapsed="false">
      <c r="A20" s="0" t="s">
        <v>53</v>
      </c>
    </row>
    <row r="21" customFormat="false" ht="13.8" hidden="false" customHeight="false" outlineLevel="0" collapsed="false">
      <c r="A21" s="0" t="s">
        <v>54</v>
      </c>
    </row>
    <row r="22" customFormat="false" ht="13.8" hidden="false" customHeight="false" outlineLevel="0" collapsed="false">
      <c r="A22" s="0" t="s">
        <v>214</v>
      </c>
    </row>
    <row r="23" customFormat="false" ht="13.8" hidden="false" customHeight="false" outlineLevel="0" collapsed="false">
      <c r="A23" s="0" t="s">
        <v>62</v>
      </c>
    </row>
    <row r="24" customFormat="false" ht="13.8" hidden="false" customHeight="false" outlineLevel="0" collapsed="false">
      <c r="A24" s="0" t="s">
        <v>63</v>
      </c>
    </row>
    <row r="25" customFormat="false" ht="13.8" hidden="false" customHeight="false" outlineLevel="0" collapsed="false">
      <c r="A25" s="0" t="s">
        <v>215</v>
      </c>
    </row>
    <row r="26" customFormat="false" ht="13.8" hidden="false" customHeight="false" outlineLevel="0" collapsed="false">
      <c r="A26" s="0" t="s">
        <v>69</v>
      </c>
    </row>
    <row r="27" customFormat="false" ht="13.8" hidden="false" customHeight="false" outlineLevel="0" collapsed="false">
      <c r="A27" s="0" t="s">
        <v>11</v>
      </c>
    </row>
    <row r="28" customFormat="false" ht="13.8" hidden="false" customHeight="false" outlineLevel="0" collapsed="false">
      <c r="A28" s="0" t="s">
        <v>45</v>
      </c>
    </row>
    <row r="29" customFormat="false" ht="13.8" hidden="false" customHeight="false" outlineLevel="0" collapsed="false">
      <c r="A29" s="0" t="s">
        <v>76</v>
      </c>
    </row>
    <row r="30" customFormat="false" ht="13.8" hidden="false" customHeight="false" outlineLevel="0" collapsed="false">
      <c r="A30" s="0" t="s">
        <v>79</v>
      </c>
    </row>
    <row r="31" customFormat="false" ht="13.8" hidden="false" customHeight="false" outlineLevel="0" collapsed="false">
      <c r="A31" s="0" t="s">
        <v>80</v>
      </c>
    </row>
    <row r="32" customFormat="false" ht="13.8" hidden="false" customHeight="false" outlineLevel="0" collapsed="false">
      <c r="A32" s="0" t="s">
        <v>85</v>
      </c>
    </row>
    <row r="33" customFormat="false" ht="13.8" hidden="false" customHeight="false" outlineLevel="0" collapsed="false">
      <c r="A33" s="0" t="s">
        <v>86</v>
      </c>
    </row>
    <row r="34" customFormat="false" ht="13.8" hidden="false" customHeight="false" outlineLevel="0" collapsed="false">
      <c r="A34" s="0" t="s">
        <v>91</v>
      </c>
    </row>
    <row r="35" customFormat="false" ht="13.8" hidden="false" customHeight="false" outlineLevel="0" collapsed="false">
      <c r="A35" s="0" t="s">
        <v>92</v>
      </c>
    </row>
    <row r="36" customFormat="false" ht="13.8" hidden="false" customHeight="false" outlineLevel="0" collapsed="false">
      <c r="A36" s="0" t="s">
        <v>97</v>
      </c>
    </row>
    <row r="37" customFormat="false" ht="13.8" hidden="false" customHeight="false" outlineLevel="0" collapsed="false">
      <c r="A37" s="0" t="s">
        <v>100</v>
      </c>
    </row>
    <row r="38" customFormat="false" ht="13.8" hidden="false" customHeight="false" outlineLevel="0" collapsed="false">
      <c r="A38" s="0" t="s">
        <v>101</v>
      </c>
    </row>
    <row r="39" customFormat="false" ht="13.8" hidden="false" customHeight="false" outlineLevel="0" collapsed="false">
      <c r="A39" s="0" t="s">
        <v>106</v>
      </c>
    </row>
    <row r="40" customFormat="false" ht="13.8" hidden="false" customHeight="false" outlineLevel="0" collapsed="false">
      <c r="A40" s="0" t="s">
        <v>107</v>
      </c>
    </row>
    <row r="41" customFormat="false" ht="13.8" hidden="false" customHeight="false" outlineLevel="0" collapsed="false">
      <c r="A41" s="0" t="s">
        <v>112</v>
      </c>
    </row>
    <row r="42" customFormat="false" ht="13.8" hidden="false" customHeight="false" outlineLevel="0" collapsed="false">
      <c r="A42" s="0" t="s">
        <v>113</v>
      </c>
    </row>
    <row r="43" customFormat="false" ht="13.8" hidden="false" customHeight="false" outlineLevel="0" collapsed="false">
      <c r="A43" s="0" t="s">
        <v>118</v>
      </c>
    </row>
    <row r="44" customFormat="false" ht="13.8" hidden="false" customHeight="false" outlineLevel="0" collapsed="false">
      <c r="A44" s="0" t="s">
        <v>121</v>
      </c>
    </row>
    <row r="45" customFormat="false" ht="13.8" hidden="false" customHeight="false" outlineLevel="0" collapsed="false">
      <c r="A45" s="0" t="s">
        <v>122</v>
      </c>
    </row>
    <row r="46" customFormat="false" ht="13.8" hidden="false" customHeight="false" outlineLevel="0" collapsed="false">
      <c r="A46" s="0" t="s">
        <v>127</v>
      </c>
    </row>
    <row r="47" customFormat="false" ht="13.8" hidden="false" customHeight="false" outlineLevel="0" collapsed="false">
      <c r="A47" s="0" t="s">
        <v>128</v>
      </c>
    </row>
    <row r="48" customFormat="false" ht="13.8" hidden="false" customHeight="false" outlineLevel="0" collapsed="false">
      <c r="A48" s="0" t="s">
        <v>133</v>
      </c>
    </row>
    <row r="49" customFormat="false" ht="13.8" hidden="false" customHeight="false" outlineLevel="0" collapsed="false">
      <c r="A49" s="0" t="s">
        <v>134</v>
      </c>
    </row>
    <row r="50" customFormat="false" ht="13.8" hidden="false" customHeight="false" outlineLevel="0" collapsed="false">
      <c r="A50" s="0" t="s">
        <v>139</v>
      </c>
    </row>
    <row r="51" customFormat="false" ht="13.8" hidden="false" customHeight="false" outlineLevel="0" collapsed="false">
      <c r="A51" s="0" t="s">
        <v>142</v>
      </c>
    </row>
    <row r="52" customFormat="false" ht="13.8" hidden="false" customHeight="false" outlineLevel="0" collapsed="false">
      <c r="A52" s="0" t="s">
        <v>143</v>
      </c>
    </row>
    <row r="53" customFormat="false" ht="13.8" hidden="false" customHeight="false" outlineLevel="0" collapsed="false">
      <c r="A53" s="0" t="s">
        <v>148</v>
      </c>
    </row>
    <row r="54" customFormat="false" ht="13.8" hidden="false" customHeight="false" outlineLevel="0" collapsed="false">
      <c r="A54" s="0" t="s">
        <v>149</v>
      </c>
    </row>
    <row r="55" customFormat="false" ht="13.8" hidden="false" customHeight="false" outlineLevel="0" collapsed="false">
      <c r="A55" s="0" t="n">
        <f aca="false">Sheet1!C53</f>
        <v>0</v>
      </c>
    </row>
    <row r="56" customFormat="false" ht="13.8" hidden="false" customHeight="false" outlineLevel="0" collapsed="false">
      <c r="A56" s="0" t="n">
        <f aca="false">Sheet1!D53</f>
        <v>0</v>
      </c>
    </row>
    <row r="57" customFormat="false" ht="13.8" hidden="false" customHeight="false" outlineLevel="0" collapsed="false">
      <c r="A57" s="0" t="n">
        <f aca="false">Sheet1!C55</f>
        <v>0</v>
      </c>
    </row>
    <row r="58" customFormat="false" ht="13.8" hidden="false" customHeight="false" outlineLevel="0" collapsed="false">
      <c r="A58" s="0" t="n">
        <f aca="false">Sheet1!C56</f>
        <v>0</v>
      </c>
    </row>
    <row r="59" customFormat="false" ht="13.8" hidden="false" customHeight="false" outlineLevel="0" collapsed="false">
      <c r="A59" s="0" t="n">
        <f aca="false">Sheet1!D56</f>
        <v>0</v>
      </c>
    </row>
    <row r="60" customFormat="false" ht="13.8" hidden="false" customHeight="false" outlineLevel="0" collapsed="false">
      <c r="A60" s="0" t="n">
        <f aca="false">Sheet1!C58</f>
        <v>0</v>
      </c>
    </row>
    <row r="61" customFormat="false" ht="13.8" hidden="false" customHeight="false" outlineLevel="0" collapsed="false">
      <c r="A61" s="0" t="n">
        <f aca="false">Sheet1!D58</f>
        <v>0</v>
      </c>
    </row>
    <row r="62" customFormat="false" ht="13.8" hidden="false" customHeight="false" outlineLevel="0" collapsed="false">
      <c r="A62" s="0" t="n">
        <f aca="false">Sheet1!C60</f>
        <v>0</v>
      </c>
    </row>
    <row r="63" customFormat="false" ht="13.8" hidden="false" customHeight="false" outlineLevel="0" collapsed="false">
      <c r="A63" s="0" t="n">
        <f aca="false">Sheet1!D60</f>
        <v>0</v>
      </c>
    </row>
    <row r="64" customFormat="false" ht="13.8" hidden="false" customHeight="false" outlineLevel="0" collapsed="false">
      <c r="A64" s="0" t="n">
        <f aca="false">Sheet1!C62</f>
        <v>0</v>
      </c>
    </row>
    <row r="65" customFormat="false" ht="13.8" hidden="false" customHeight="false" outlineLevel="0" collapsed="false">
      <c r="A65" s="0" t="n">
        <f aca="false">Sheet1!C63</f>
        <v>0</v>
      </c>
    </row>
    <row r="66" customFormat="false" ht="13.8" hidden="false" customHeight="false" outlineLevel="0" collapsed="false">
      <c r="A66" s="0" t="n">
        <f aca="false">Sheet1!D63</f>
        <v>0</v>
      </c>
    </row>
    <row r="67" customFormat="false" ht="13.8" hidden="false" customHeight="false" outlineLevel="0" collapsed="false">
      <c r="A67" s="0" t="n">
        <f aca="false">Sheet1!C65</f>
        <v>0</v>
      </c>
    </row>
    <row r="68" customFormat="false" ht="13.8" hidden="false" customHeight="false" outlineLevel="0" collapsed="false">
      <c r="A68" s="0" t="n">
        <f aca="false">Sheet1!D65</f>
        <v>0</v>
      </c>
    </row>
    <row r="69" customFormat="false" ht="13.8" hidden="false" customHeight="false" outlineLevel="0" collapsed="false">
      <c r="A69" s="0" t="n">
        <f aca="false">Sheet1!C67</f>
        <v>0</v>
      </c>
    </row>
    <row r="70" customFormat="false" ht="13.8" hidden="false" customHeight="false" outlineLevel="0" collapsed="false">
      <c r="A70" s="0" t="n">
        <f aca="false">Sheet1!D67</f>
        <v>0</v>
      </c>
    </row>
    <row r="71" customFormat="false" ht="13.8" hidden="false" customHeight="false" outlineLevel="0" collapsed="false">
      <c r="A71" s="0" t="n">
        <f aca="false">Sheet1!C69</f>
        <v>0</v>
      </c>
    </row>
    <row r="72" customFormat="false" ht="13.8" hidden="false" customHeight="false" outlineLevel="0" collapsed="false">
      <c r="A72" s="0" t="n">
        <f aca="false">Sheet1!C70</f>
        <v>0</v>
      </c>
    </row>
    <row r="73" customFormat="false" ht="13.8" hidden="false" customHeight="false" outlineLevel="0" collapsed="false">
      <c r="A73" s="0" t="n">
        <f aca="false">Sheet1!D70</f>
        <v>0</v>
      </c>
    </row>
    <row r="74" customFormat="false" ht="13.8" hidden="false" customHeight="false" outlineLevel="0" collapsed="false">
      <c r="A74" s="0" t="n">
        <f aca="false">Sheet1!C72</f>
        <v>0</v>
      </c>
    </row>
    <row r="75" customFormat="false" ht="13.8" hidden="false" customHeight="false" outlineLevel="0" collapsed="false">
      <c r="A75" s="0" t="n">
        <f aca="false">Sheet1!D72</f>
        <v>0</v>
      </c>
    </row>
    <row r="76" customFormat="false" ht="13.8" hidden="false" customHeight="false" outlineLevel="0" collapsed="false">
      <c r="A76" s="0" t="n">
        <f aca="false">Sheet1!C74</f>
        <v>0</v>
      </c>
    </row>
    <row r="77" customFormat="false" ht="13.8" hidden="false" customHeight="false" outlineLevel="0" collapsed="false">
      <c r="A77" s="0" t="n">
        <f aca="false">Sheet1!D74</f>
        <v>0</v>
      </c>
    </row>
    <row r="78" customFormat="false" ht="13.8" hidden="false" customHeight="false" outlineLevel="0" collapsed="false">
      <c r="A78" s="0" t="n">
        <f aca="false">Sheet1!C76</f>
        <v>0</v>
      </c>
    </row>
    <row r="79" customFormat="false" ht="13.8" hidden="false" customHeight="false" outlineLevel="0" collapsed="false">
      <c r="A79" s="0" t="n">
        <f aca="false">Sheet1!C77</f>
        <v>0</v>
      </c>
    </row>
    <row r="80" customFormat="false" ht="13.8" hidden="false" customHeight="false" outlineLevel="0" collapsed="false">
      <c r="A80" s="0" t="n">
        <f aca="false">Sheet1!D77</f>
        <v>0</v>
      </c>
    </row>
  </sheetData>
  <printOptions headings="false" gridLines="false" gridLinesSet="true" horizontalCentered="false" verticalCentered="false"/>
  <pageMargins left="0" right="0" top="0.39375" bottom="0.39375"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00"/>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A98" activeCellId="0" sqref="A98"/>
    </sheetView>
  </sheetViews>
  <sheetFormatPr defaultRowHeight="13.8" zeroHeight="false" outlineLevelRow="0" outlineLevelCol="0"/>
  <cols>
    <col collapsed="false" customWidth="true" hidden="false" outlineLevel="0" max="1" min="1" style="4" width="157.8"/>
    <col collapsed="false" customWidth="true" hidden="false" outlineLevel="0" max="1025" min="2" style="0" width="8.61"/>
  </cols>
  <sheetData>
    <row r="1" customFormat="false" ht="13.8" hidden="false" customHeight="false" outlineLevel="0" collapsed="false">
      <c r="A1" s="4" t="str">
        <f aca="false">Sheet1!C2</f>
        <v>SHORT, GARBLED</v>
      </c>
    </row>
    <row r="2" customFormat="false" ht="13.8" hidden="false" customHeight="false" outlineLevel="0" collapsed="false">
      <c r="A2" s="4" t="n">
        <f aca="false">Sheet1!D2</f>
        <v>0</v>
      </c>
      <c r="B2" s="0" t="s">
        <v>12</v>
      </c>
    </row>
    <row r="3" customFormat="false" ht="13.8" hidden="false" customHeight="false" outlineLevel="0" collapsed="false">
      <c r="A3" s="4" t="str">
        <f aca="false">Sheet1!C3</f>
        <v>SHORT, SILENT</v>
      </c>
    </row>
    <row r="4" customFormat="false" ht="13.8" hidden="false" customHeight="false" outlineLevel="0" collapsed="false">
      <c r="A4" s="4" t="n">
        <f aca="false">Sheet1!D3</f>
        <v>0</v>
      </c>
      <c r="B4" s="0" t="s">
        <v>12</v>
      </c>
    </row>
    <row r="5" customFormat="false" ht="13.8" hidden="false" customHeight="false" outlineLevel="0" collapsed="false">
      <c r="A5" s="4" t="str">
        <f aca="false">Sheet1!C4</f>
        <v>Shades 3 Shades Gate. Shades 3. Choice Mechanical is back again today. He said he was going to be down at the wetlands and wanted to make sure somebody had unlocked it.</v>
      </c>
    </row>
    <row r="6" customFormat="false" ht="13.8" hidden="false" customHeight="false" outlineLevel="0" collapsed="false">
      <c r="A6" s="4" t="str">
        <f aca="false">Sheet1!D4</f>
        <v>Shades three Shades Gate three choice mechanical is back again today. He said he was gonna be down at the Wetlands and wanted to make sure somebody had unlocked.</v>
      </c>
      <c r="B6" s="0" t="n">
        <v>29</v>
      </c>
    </row>
    <row r="7" customFormat="false" ht="13.8" hidden="false" customHeight="false" outlineLevel="0" collapsed="false">
      <c r="A7" s="4" t="str">
        <f aca="false">Sheet1!C5</f>
        <v>Campsite 83, Buffalo Ridge, just 10 43</v>
      </c>
    </row>
    <row r="8" customFormat="false" ht="13.8" hidden="false" customHeight="false" outlineLevel="0" collapsed="false">
      <c r="A8" s="4" t="str">
        <f aca="false">Sheet1!D5</f>
        <v>Campsite 83 Buffalo Ridge. Just 10,</v>
      </c>
      <c r="B8" s="0" t="n">
        <v>6</v>
      </c>
    </row>
    <row r="9" customFormat="false" ht="13.8" hidden="false" customHeight="false" outlineLevel="0" collapsed="false">
      <c r="A9" s="4" t="str">
        <f aca="false">Sheet1!C6</f>
        <v>SHORT, GARBLED</v>
      </c>
    </row>
    <row r="10" customFormat="false" ht="13.8" hidden="false" customHeight="false" outlineLevel="0" collapsed="false">
      <c r="A10" s="4" t="n">
        <f aca="false">Sheet1!D6</f>
        <v>0</v>
      </c>
      <c r="B10" s="0" t="s">
        <v>12</v>
      </c>
    </row>
    <row r="11" customFormat="false" ht="13.8" hidden="false" customHeight="false" outlineLevel="0" collapsed="false">
      <c r="A11" s="4" t="str">
        <f aca="false">Sheet1!C7</f>
        <v>Showing a 2010 grey toyata prius to a Edwin and Jeanne Marugo Cadenyas out of Indy, showing expiring in 22 of INDISCERNABLE. Check that it’s expired in July 21st 22 INDISCERNABLE. Be advised that 22 then its okay then. That’s afirmative, apologies. 621.</v>
      </c>
    </row>
    <row r="12" customFormat="false" ht="13.8" hidden="false" customHeight="false" outlineLevel="0" collapsed="false">
      <c r="A12" s="4" t="str">
        <f aca="false">Sheet1!D7</f>
        <v>Showing a 2010 gray Toyota Prius to Edwin and G. N. Morocco. Catania's Showing expiring 22 technologies. Check that it's expired in July. I think. Like 22 then. And it's uh it's okay then. That's affirmative. Apologies. 611</v>
      </c>
      <c r="B12" s="0" t="n">
        <v>25</v>
      </c>
    </row>
    <row r="13" customFormat="false" ht="13.8" hidden="false" customHeight="false" outlineLevel="0" collapsed="false">
      <c r="A13" s="4" t="str">
        <f aca="false">Sheet1!C8</f>
        <v>18 I’m clear. We had a couple different reports, and it was unclear exactly what happened, but I’m clear.</v>
      </c>
    </row>
    <row r="14" customFormat="false" ht="13.8" hidden="false" customHeight="false" outlineLevel="0" collapsed="false">
      <c r="A14" s="4" t="str">
        <f aca="false">Sheet1!D8</f>
        <v>It's 18. I'm clear we had a couple of different reports, and it was unclear exactly what happened. But I'm clear</v>
      </c>
      <c r="B14" s="0" t="n">
        <v>19</v>
      </c>
    </row>
    <row r="15" customFormat="false" ht="13.8" hidden="false" customHeight="false" outlineLevel="0" collapsed="false">
      <c r="A15" s="4" t="str">
        <f aca="false">Sheet1!C9</f>
        <v>Leaver 4, main gate. Hey 03815. Leaver 4. Gold medal will be coming back shortly. Thank you Leaver 4 clear. Thank you, main gate clear.    </v>
      </c>
    </row>
    <row r="16" customFormat="false" ht="13.8" hidden="false" customHeight="false" outlineLevel="0" collapsed="false">
      <c r="A16" s="4" t="str">
        <f aca="false">Sheet1!D9</f>
        <v>Leave it. four main gate Leaper four gold medal will be coming back shortly. Thank you before. Clear. Thank you. Main gate. Clear.</v>
      </c>
      <c r="B16" s="0" t="n">
        <v>19</v>
      </c>
    </row>
    <row r="17" customFormat="false" ht="13.8" hidden="false" customHeight="false" outlineLevel="0" collapsed="false">
      <c r="A17" s="4" t="str">
        <f aca="false">Sheet1!C10</f>
        <v>Dispatch 621. 621. I’ll be ten. Today for motor pool I’ll be in route to district 6.</v>
      </c>
    </row>
    <row r="18" customFormat="false" ht="13.8" hidden="false" customHeight="false" outlineLevel="0" collapsed="false">
      <c r="A18" s="4" t="str">
        <f aca="false">Sheet1!D10</f>
        <v>6. 26, 21 being around. Okay.</v>
      </c>
      <c r="B18" s="0" t="n">
        <v>0</v>
      </c>
    </row>
    <row r="19" customFormat="false" ht="13.8" hidden="false" customHeight="false" outlineLevel="0" collapsed="false">
      <c r="A19" s="4" t="str">
        <f aca="false">Sheet1!C11</f>
        <v>Route security, raccon control.</v>
      </c>
    </row>
    <row r="20" customFormat="false" ht="13.8" hidden="false" customHeight="false" outlineLevel="0" collapsed="false">
      <c r="A20" s="4" t="str">
        <f aca="false">Sheet1!D11</f>
        <v>Security right. Can control.</v>
      </c>
      <c r="B20" s="0" t="n">
        <v>2</v>
      </c>
    </row>
    <row r="21" customFormat="false" ht="13.8" hidden="false" customHeight="false" outlineLevel="0" collapsed="false">
      <c r="A21" s="4" t="n">
        <f aca="false">Sheet1!C12</f>
        <v>698</v>
      </c>
    </row>
    <row r="22" customFormat="false" ht="13.8" hidden="false" customHeight="false" outlineLevel="0" collapsed="false">
      <c r="A22" s="4" t="n">
        <f aca="false">Sheet1!D12</f>
        <v>58</v>
      </c>
      <c r="B22" s="0" t="n">
        <v>0</v>
      </c>
    </row>
    <row r="23" customFormat="false" ht="13.8" hidden="false" customHeight="false" outlineLevel="0" collapsed="false">
      <c r="A23" s="4" t="str">
        <f aca="false">Sheet1!C13</f>
        <v>Route 30</v>
      </c>
    </row>
    <row r="24" customFormat="false" ht="13.8" hidden="false" customHeight="false" outlineLevel="0" collapsed="false">
      <c r="A24" s="4" t="n">
        <f aca="false">Sheet1!D13</f>
        <v>30</v>
      </c>
      <c r="B24" s="0" t="n">
        <v>1</v>
      </c>
    </row>
    <row r="25" customFormat="false" ht="13.8" hidden="false" customHeight="false" outlineLevel="0" collapsed="false">
      <c r="A25" s="4" t="str">
        <f aca="false">Sheet1!C14</f>
        <v>with the sheriff’s department , uh, the victim just fell, they were not struck by a vehicle, uh they just scraped their knee and are complaining of some pain, so I am clear on the run, however, I will not be responding.</v>
      </c>
    </row>
    <row r="26" customFormat="false" ht="13.8" hidden="false" customHeight="false" outlineLevel="0" collapsed="false">
      <c r="A26" s="4" t="str">
        <f aca="false">Sheet1!D14</f>
        <v>on the run. However, I will not be</v>
      </c>
      <c r="B26" s="0" t="n">
        <v>5</v>
      </c>
    </row>
    <row r="27" customFormat="false" ht="13.8" hidden="false" customHeight="false" outlineLevel="0" collapsed="false">
      <c r="A27" s="4" t="str">
        <f aca="false">Sheet1!C15</f>
        <v>SHORT, GARBLED</v>
      </c>
    </row>
    <row r="28" customFormat="false" ht="13.8" hidden="false" customHeight="false" outlineLevel="0" collapsed="false">
      <c r="A28" s="4" t="str">
        <f aca="false">Sheet1!D15</f>
        <v>Okay.</v>
      </c>
      <c r="B28" s="0" t="s">
        <v>12</v>
      </c>
    </row>
    <row r="29" customFormat="false" ht="13.8" hidden="false" customHeight="false" outlineLevel="0" collapsed="false">
      <c r="A29" s="4" t="str">
        <f aca="false">Sheet1!C16</f>
        <v>SHORT, SILENT</v>
      </c>
    </row>
    <row r="30" customFormat="false" ht="13.8" hidden="false" customHeight="false" outlineLevel="0" collapsed="false">
      <c r="A30" s="4" t="str">
        <f aca="false">Sheet1!D16</f>
        <v>   </v>
      </c>
      <c r="B30" s="0" t="s">
        <v>12</v>
      </c>
    </row>
    <row r="31" customFormat="false" ht="13.8" hidden="false" customHeight="false" outlineLevel="0" collapsed="false">
      <c r="A31" s="4" t="str">
        <f aca="false">Sheet1!C17</f>
        <v>Hey 038, 15. Go ahead 15. Can you switch to 8?</v>
      </c>
    </row>
    <row r="32" customFormat="false" ht="13.8" hidden="false" customHeight="false" outlineLevel="0" collapsed="false">
      <c r="A32" s="4" t="str">
        <f aca="false">Sheet1!D17</f>
        <v>Go ahead.</v>
      </c>
      <c r="B32" s="0" t="n">
        <v>2</v>
      </c>
    </row>
    <row r="33" customFormat="false" ht="13.8" hidden="false" customHeight="false" outlineLevel="0" collapsed="false">
      <c r="A33" s="4" t="str">
        <f aca="false">Sheet1!C18</f>
        <v>GARBLED clear. GARBLED it doesn’t sound like it’s very serious injuries, but I just wanted to let you know. INDISCERNABLE sir thank you.</v>
      </c>
    </row>
    <row r="34" customFormat="false" ht="13.8" hidden="false" customHeight="false" outlineLevel="0" collapsed="false">
      <c r="A34" s="4" t="str">
        <f aca="false">Sheet1!D18</f>
        <v>further it doesn't sound like it's very serious injuries, but I just wanted to let you know. Thank you.</v>
      </c>
      <c r="B34" s="0" t="n">
        <v>18</v>
      </c>
    </row>
    <row r="35" customFormat="false" ht="13.8" hidden="false" customHeight="false" outlineLevel="0" collapsed="false">
      <c r="A35" s="4" t="str">
        <f aca="false">Sheet1!C19</f>
        <v>Dispatch 621, I got a INDISCERNABLE 10 28 for general when you’re ready. Indiana plate victor north tom 418 shows 2020</v>
      </c>
    </row>
    <row r="36" customFormat="false" ht="13.8" hidden="false" customHeight="false" outlineLevel="0" collapsed="false">
      <c r="A36" s="4" t="str">
        <f aca="false">Sheet1!D19</f>
        <v>About 6 21 rolling, 10, 28th general. You're right. And you had a plate victor? North. Tom 4 1 age of 2020.</v>
      </c>
      <c r="B36" s="0" t="n">
        <v>9</v>
      </c>
    </row>
    <row r="37" customFormat="false" ht="13.8" hidden="false" customHeight="false" outlineLevel="0" collapsed="false">
      <c r="A37" s="4" t="str">
        <f aca="false">Sheet1!C20</f>
        <v>Dispatch, 618. 618. I will be 10 8 from the report. You can go ahead and leave me in this, uh, burglury chat though, I’m going to be in route to the district. Clear. Attention Morgan County units, attempt to locate southbound and northbound lane of 67, just north of the south junction, 39 south junction.</v>
      </c>
    </row>
    <row r="38" customFormat="false" ht="13.8" hidden="false" customHeight="false" outlineLevel="0" collapsed="false">
      <c r="A38" s="4" t="str">
        <f aca="false">Sheet1!D20</f>
        <v>burglary cat though. Engine morgan County units. I am located Southbound and Northbound Lane 67. Just north of the South Junction. 39. South Junction. Yeah.</v>
      </c>
      <c r="B38" s="0" t="n">
        <v>17</v>
      </c>
    </row>
    <row r="39" customFormat="false" ht="13.8" hidden="false" customHeight="false" outlineLevel="0" collapsed="false">
      <c r="A39" s="4" t="str">
        <f aca="false">Sheet1!C21</f>
        <v>Dispatch, 612. 10 41 10 60J. 612.</v>
      </c>
    </row>
    <row r="40" customFormat="false" ht="13.8" hidden="false" customHeight="false" outlineLevel="0" collapsed="false">
      <c r="A40" s="4" t="str">
        <f aca="false">Sheet1!D21</f>
        <v>6 12 10, 41, 10 6 p. K. Thanks. Bye.</v>
      </c>
      <c r="B40" s="0" t="n">
        <v>4</v>
      </c>
    </row>
    <row r="41" customFormat="false" ht="13.8" hidden="false" customHeight="false" outlineLevel="0" collapsed="false">
      <c r="A41" s="4" t="str">
        <f aca="false">Sheet1!C22</f>
        <v>Dispatch 5038, 10 41.</v>
      </c>
    </row>
    <row r="42" customFormat="false" ht="13.8" hidden="false" customHeight="false" outlineLevel="0" collapsed="false">
      <c r="A42" s="4" t="str">
        <f aca="false">Sheet1!D22</f>
        <v>5038 1041.</v>
      </c>
      <c r="B42" s="0" t="n">
        <v>3</v>
      </c>
    </row>
    <row r="43" customFormat="false" ht="13.8" hidden="false" customHeight="false" outlineLevel="0" collapsed="false">
      <c r="A43" s="4" t="str">
        <f aca="false">Sheet1!C23</f>
        <v>10 14 37, accident with injuries. 02. Send it. 8th and Adams Street, the bridge over the railroad tracks. Trash truck struck the bridge over Adams, believe somebody is holding a rag over somebody’s head, believes there’s injuries. 02.</v>
      </c>
    </row>
    <row r="44" customFormat="false" ht="13.8" hidden="false" customHeight="false" outlineLevel="0" collapsed="false">
      <c r="A44" s="4" t="str">
        <f aca="false">Sheet1!D23</f>
        <v>1437 Accident with injuries. Peyton Adams Street, the bridge over the railroad tracks, try struck struck the bridge over Adams. Somebody's holding a rag over somebody's head and believe there's injuries.</v>
      </c>
      <c r="B44" s="0" t="n">
        <v>28</v>
      </c>
    </row>
    <row r="45" customFormat="false" ht="13.8" hidden="false" customHeight="false" outlineLevel="0" collapsed="false">
      <c r="A45" s="4" t="str">
        <f aca="false">Sheet1!C24</f>
        <v>SHORT, SILENT</v>
      </c>
    </row>
    <row r="46" customFormat="false" ht="13.8" hidden="false" customHeight="false" outlineLevel="0" collapsed="false">
      <c r="A46" s="4" t="str">
        <f aca="false">Sheet1!D24</f>
        <v>Okay.</v>
      </c>
      <c r="B46" s="0" t="s">
        <v>12</v>
      </c>
    </row>
    <row r="47" customFormat="false" ht="13.8" hidden="false" customHeight="false" outlineLevel="0" collapsed="false">
      <c r="A47" s="4" t="str">
        <f aca="false">Sheet1!C25</f>
        <v>SHORT, GARBLED</v>
      </c>
    </row>
    <row r="48" customFormat="false" ht="13.8" hidden="false" customHeight="false" outlineLevel="0" collapsed="false">
      <c r="A48" s="4" t="str">
        <f aca="false">Sheet1!D25</f>
        <v>Okay.</v>
      </c>
      <c r="B48" s="0" t="s">
        <v>12</v>
      </c>
    </row>
    <row r="49" customFormat="false" ht="13.8" hidden="false" customHeight="false" outlineLevel="0" collapsed="false">
      <c r="A49" s="4" t="str">
        <f aca="false">Sheet1!C26</f>
        <v>INDISCERNABLE. It will be 812 318 7066. 812 318 7066. It will be Jennette.</v>
      </c>
    </row>
    <row r="50" customFormat="false" ht="13.8" hidden="false" customHeight="false" outlineLevel="0" collapsed="false">
      <c r="A50" s="4" t="str">
        <f aca="false">Sheet1!D26</f>
        <v>Problem. It's gonna be (812) 318 7066 8123187066. It'll be genet.</v>
      </c>
      <c r="B50" s="0" t="n">
        <v>11</v>
      </c>
    </row>
    <row r="51" customFormat="false" ht="13.8" hidden="false" customHeight="false" outlineLevel="0" collapsed="false">
      <c r="A51" s="4" t="str">
        <f aca="false">Sheet1!C27</f>
        <v>Bloomington North 1723. North ,1723. Could you go ahead and setup the on call, um it’s uh, uh driver side rear wheel damage.</v>
      </c>
    </row>
    <row r="52" customFormat="false" ht="13.8" hidden="false" customHeight="false" outlineLevel="0" collapsed="false">
      <c r="A52" s="4" t="str">
        <f aca="false">Sheet1!D27</f>
        <v>Wilmington North 1723 North 1723. Did you go ahead and start the on call? Um, It's, uh driver's side. Rear wheel damage. Thanks.</v>
      </c>
      <c r="B52" s="0" t="n">
        <v>20</v>
      </c>
    </row>
    <row r="53" customFormat="false" ht="13.8" hidden="false" customHeight="false" outlineLevel="0" collapsed="false">
      <c r="A53" s="4" t="str">
        <f aca="false">Sheet1!C28</f>
        <v>1511, INDISCERNABLE,  I am being advised, being advised the city of Bloomington utilities is blowing out the hydrants in the area. 10 4, thank you.</v>
      </c>
    </row>
    <row r="54" customFormat="false" ht="13.8" hidden="false" customHeight="false" outlineLevel="0" collapsed="false">
      <c r="A54" s="4" t="str">
        <f aca="false">Sheet1!D28</f>
        <v>15 11, I'm being advised being advised, the city of Bloomington utilities is um blowing out the hydrants in the area. 10 4. Thank you.</v>
      </c>
      <c r="B54" s="0" t="n">
        <v>24</v>
      </c>
    </row>
    <row r="55" customFormat="false" ht="13.8" hidden="false" customHeight="false" outlineLevel="0" collapsed="false">
      <c r="A55" s="4" t="str">
        <f aca="false">Sheet1!C29</f>
        <v>INDISCERNABLE, 1511. 1511. Can you contact the fire department, ask if the hydrant by the firetower is supposed to be going off? There is no light out here. 10 4.</v>
      </c>
    </row>
    <row r="56" customFormat="false" ht="13.8" hidden="false" customHeight="false" outlineLevel="0" collapsed="false">
      <c r="A56" s="4" t="str">
        <f aca="false">Sheet1!D29</f>
        <v>10 15, 11, 15, 11. Can you contact the fire department ask if the hydrant by the fire tower is supposed to be uh going off. There's no way out here.</v>
      </c>
      <c r="B56" s="0" t="n">
        <v>25</v>
      </c>
    </row>
    <row r="57" customFormat="false" ht="13.8" hidden="false" customHeight="false" outlineLevel="0" collapsed="false">
      <c r="A57" s="4" t="str">
        <f aca="false">Sheet1!C30</f>
        <v>76, shelter. Shelter go ahead. I’m on Curry Pike, I think it might be the same beagle that was just at the Roll Ave, and if it is I’m going to go ahead and bring him in. I’m heading back to doggy do’s and cats too to see if this is the same dog. 10 4. If it is, the dog was here in the shelter, I believe, last week or within the last two weeks as well. Do you remember what it looked like? I don’t believe I would, no. 10 4. 76 clear, Ill keep you posted. 10 4 shelter clear. 71 to 76. Go ahead. Go ahead 71. Pretty sure I picked up a beagle at doggy dos at least GARBLED. 10 9. pretty sure I picked up a beagle  at doggy dos at least twice in the past, 76 clear.</v>
      </c>
    </row>
    <row r="58" customFormat="false" ht="13.8" hidden="false" customHeight="false" outlineLevel="0" collapsed="false">
      <c r="A58" s="4" t="str">
        <f aca="false">Sheet1!D30</f>
        <v>76 shelter shelter. Go ahead, pike. I think it might be the same beagle. It was just at the role avenue. Yes, it is. I'm gonna go ahead and bring him in. I'm heading back to um doggy dos and cats too. To see if this is the same dog. 10 4 If it is. The dog was here in the shelter I believe last week or within the last two weeks as well. Do you remember what it looked like? I don't believe I would know. 10 476 Clear. I'll keep you posted. 10 4 shelter clear. 7176. Go ahead. Go ahead. 7 1. I'm pretty sure I picked up a beagle at doggie dooz 42.49s - 43.3s Confidence: 46.10% . At least can I pretty sure I picked up a beagle at doggie dooz. At least twice in the past 76</v>
      </c>
      <c r="B58" s="0" t="n">
        <v>103</v>
      </c>
    </row>
    <row r="59" customFormat="false" ht="13.8" hidden="false" customHeight="false" outlineLevel="0" collapsed="false">
      <c r="A59" s="4" t="str">
        <f aca="false">Sheet1!C31</f>
        <v>INDISCERNABLE 60 94 ,10 41.  North 69 4.</v>
      </c>
    </row>
    <row r="60" customFormat="false" ht="13.8" hidden="false" customHeight="false" outlineLevel="0" collapsed="false">
      <c r="A60" s="4" t="str">
        <f aca="false">Sheet1!D31</f>
        <v>1694, 10, 41. Number 16,</v>
      </c>
      <c r="B60" s="0" t="n">
        <v>2</v>
      </c>
    </row>
    <row r="61" customFormat="false" ht="13.8" hidden="false" customHeight="false" outlineLevel="0" collapsed="false">
      <c r="A61" s="4" t="str">
        <f aca="false">Sheet1!C32</f>
        <v>Shelter 71 and 73 are 10 8. 10 4, Shelter clear.</v>
      </c>
    </row>
    <row r="62" customFormat="false" ht="13.8" hidden="false" customHeight="false" outlineLevel="0" collapsed="false">
      <c r="A62" s="4" t="str">
        <f aca="false">Sheet1!D32</f>
        <v>Filter 7173 or 10 8, 10 4 shelter clear.</v>
      </c>
      <c r="B62" s="0" t="n">
        <v>8</v>
      </c>
    </row>
    <row r="63" customFormat="false" ht="13.8" hidden="false" customHeight="false" outlineLevel="0" collapsed="false">
      <c r="A63" s="4" t="str">
        <f aca="false">Sheet1!C33</f>
        <v>INDISCERNABLE. Go ahead. Could you signal 61 hot 10 6</v>
      </c>
    </row>
    <row r="64" customFormat="false" ht="13.8" hidden="false" customHeight="false" outlineLevel="0" collapsed="false">
      <c r="A64" s="4" t="str">
        <f aca="false">Sheet1!D33</f>
        <v>Could you signal. 6, 10. 6.</v>
      </c>
      <c r="B64" s="0" t="n">
        <v>5</v>
      </c>
    </row>
    <row r="65" customFormat="false" ht="13.8" hidden="false" customHeight="false" outlineLevel="0" collapsed="false">
      <c r="A65" s="4" t="str">
        <f aca="false">Sheet1!C34</f>
        <v>INDISCERNABLE. 33 18, 10 8</v>
      </c>
    </row>
    <row r="66" customFormat="false" ht="13.8" hidden="false" customHeight="false" outlineLevel="0" collapsed="false">
      <c r="A66" s="4" t="str">
        <f aca="false">Sheet1!D34</f>
        <v>33 18 Tonight.</v>
      </c>
      <c r="B66" s="0" t="n">
        <v>2</v>
      </c>
    </row>
    <row r="67" customFormat="false" ht="13.8" hidden="false" customHeight="false" outlineLevel="0" collapsed="false">
      <c r="A67" s="4" t="str">
        <f aca="false">Sheet1!C35</f>
        <v>1627 Bloomington. Signal 6</v>
      </c>
    </row>
    <row r="68" customFormat="false" ht="13.8" hidden="false" customHeight="false" outlineLevel="0" collapsed="false">
      <c r="A68" s="4" t="str">
        <f aca="false">Sheet1!D35</f>
        <v>1527. Let me just signal stick.</v>
      </c>
      <c r="B68" s="0" t="n">
        <v>1</v>
      </c>
    </row>
    <row r="69" customFormat="false" ht="13.8" hidden="false" customHeight="false" outlineLevel="0" collapsed="false">
      <c r="A69" s="4" t="str">
        <f aca="false">Sheet1!C36</f>
        <v>1030, 325. Someone’s out of the vehicle on 10 24, 10 8.  33 25.</v>
      </c>
    </row>
    <row r="70" customFormat="false" ht="13.8" hidden="false" customHeight="false" outlineLevel="0" collapsed="false">
      <c r="A70" s="4" t="str">
        <f aca="false">Sheet1!D36</f>
        <v>33 25. Someone has vehicle in 2014 8, 25.</v>
      </c>
      <c r="B70" s="0" t="n">
        <v>3</v>
      </c>
    </row>
    <row r="71" customFormat="false" ht="13.8" hidden="false" customHeight="false" outlineLevel="0" collapsed="false">
      <c r="A71" s="4" t="str">
        <f aca="false">Sheet1!C37</f>
        <v>Bloomington 33 33, Ill be 10 7.  Signal 5. 33 33. I will be 10 8 from the report. You can go ahead and leave me in this, uh, burglury chat though, I’m going to be in route to the district. Clear. Attention Morton County units, attempt to locate southbound and northbound lane of 67, just north of the south junction, 39 south junction.</v>
      </c>
    </row>
    <row r="72" customFormat="false" ht="13.8" hidden="false" customHeight="false" outlineLevel="0" collapsed="false">
      <c r="A72" s="4" t="str">
        <f aca="false">Sheet1!D37</f>
        <v>Lowington 33 33. That'll be 10 7 Signal. Five 33 33. I'll be 10 8 in the report. You go ahead and leave engine morgan County Units. I'm located Southbound and Northbound Lane or 67. Just north of the South Junction. South Junction. Yeah.</v>
      </c>
      <c r="B72" s="0" t="n">
        <v>38</v>
      </c>
    </row>
    <row r="73" customFormat="false" ht="13.8" hidden="false" customHeight="false" outlineLevel="0" collapsed="false">
      <c r="A73" s="4" t="str">
        <f aca="false">Sheet1!C38</f>
        <v>76, shelter. Shelter go ahead. The owner has claimed the beagle from Doggy Dos and Cats too. Perfect. 10 4. Shelter clear. That’s what I thought. 76 clear.</v>
      </c>
    </row>
    <row r="74" customFormat="false" ht="13.8" hidden="false" customHeight="false" outlineLevel="0" collapsed="false">
      <c r="A74" s="4" t="str">
        <f aca="false">Sheet1!D38</f>
        <v>7 6 Children shelter. Go ahead. The owner has claimed the beagle from dogs and cats too. Perfect. 10 4 shelter Clear. That's what I thought. 76 Clear.</v>
      </c>
      <c r="B74" s="0" t="n">
        <v>25</v>
      </c>
    </row>
    <row r="75" customFormat="false" ht="13.8" hidden="false" customHeight="false" outlineLevel="0" collapsed="false">
      <c r="A75" s="4" t="str">
        <f aca="false">Sheet1!C39</f>
        <v>730, Shelter. Go ahead. 73 and 71 are 10 7 at wildcare.</v>
      </c>
    </row>
    <row r="76" customFormat="false" ht="13.8" hidden="false" customHeight="false" outlineLevel="0" collapsed="false">
      <c r="A76" s="4" t="str">
        <f aca="false">Sheet1!D39</f>
        <v>7 30 Shelter. Go ahead. 7371 R. 10 7. At Wellcare. 10 4.</v>
      </c>
      <c r="B76" s="0" t="n">
        <v>10</v>
      </c>
    </row>
    <row r="77" customFormat="false" ht="13.8" hidden="false" customHeight="false" outlineLevel="0" collapsed="false">
      <c r="A77" s="4" t="str">
        <f aca="false">Sheet1!C40</f>
        <v>1639, 1639. I’m going to be in route to the PI INDISCERNABLE.</v>
      </c>
    </row>
    <row r="78" customFormat="false" ht="13.8" hidden="false" customHeight="false" outlineLevel="0" collapsed="false">
      <c r="A78" s="4" t="str">
        <f aca="false">Sheet1!D40</f>
        <v>16 39. 16, 39. I'm gonna be in route to the P. I. N. Number.</v>
      </c>
      <c r="B78" s="0" t="n">
        <v>9</v>
      </c>
    </row>
    <row r="79" customFormat="false" ht="13.8" hidden="false" customHeight="false" outlineLevel="0" collapsed="false">
      <c r="A79" s="4" t="str">
        <f aca="false">Sheet1!C41</f>
        <v>1639. 1639. INDISCERNABLE taking the call. I’m going to be out at 1110 north cress ave, or maybe 204.</v>
      </c>
    </row>
    <row r="80" customFormat="false" ht="13.8" hidden="false" customHeight="false" outlineLevel="0" collapsed="false">
      <c r="A80" s="4" t="str">
        <f aca="false">Sheet1!D41</f>
        <v>1039, 16, 39. Can you know, take the call? I'm gonna be out at 11 10 North Crescent apartment. B. 204</v>
      </c>
      <c r="B80" s="0" t="n">
        <v>11</v>
      </c>
    </row>
    <row r="81" customFormat="false" ht="13.8" hidden="false" customHeight="false" outlineLevel="0" collapsed="false">
      <c r="A81" s="4" t="str">
        <f aca="false">Sheet1!C42</f>
        <v>Which extension do you need me to call in on? 3305</v>
      </c>
    </row>
    <row r="82" customFormat="false" ht="13.8" hidden="false" customHeight="false" outlineLevel="0" collapsed="false">
      <c r="A82" s="4" t="str">
        <f aca="false">Sheet1!D42</f>
        <v>Calling On 3305.</v>
      </c>
      <c r="B82" s="0" t="n">
        <v>2</v>
      </c>
    </row>
    <row r="83" customFormat="false" ht="13.8" hidden="false" customHeight="false" outlineLevel="0" collapsed="false">
      <c r="A83" s="4" t="str">
        <f aca="false">Sheet1!C43</f>
        <v>Bloomington 33 25. I’m 10 24 from INDISCERNABLE 1. I’ll be back in route to the vehicle, I believe the 10 51 is 10 23. 33 25. Bloomington, the keys were misplaced by the driver and uh the vehicle cannot be gained access to, therefore their not going to be able to drive the vehicle on to the tow truck. They’ll have to pull it.</v>
      </c>
    </row>
    <row r="84" customFormat="false" ht="13.8" hidden="false" customHeight="false" outlineLevel="0" collapsed="false">
      <c r="A84" s="4" t="str">
        <f aca="false">Sheet1!D43</f>
        <v>33 25 33 25. I'm 10 24 from Ocean One. I'll be back in route vehicle. I believe the 10 51 is 10 23 33 25. The only thing peas or misplaced by the driver and uh the vehicle cannot be gained access to or they're not gonna be able to drive the vehicle onto the tow truck will have to pull it. Bye.</v>
      </c>
      <c r="B84" s="0" t="n">
        <v>53</v>
      </c>
    </row>
    <row r="85" customFormat="false" ht="13.8" hidden="false" customHeight="false" outlineLevel="0" collapsed="false">
      <c r="A85" s="4" t="str">
        <f aca="false">Sheet1!C44</f>
        <v>1402, 1437. Suspicious activity. Bloomington 14 14. If that’s 129 were not going to respond to that. 1402, 1437, disregard. 02.</v>
      </c>
    </row>
    <row r="86" customFormat="false" ht="13.8" hidden="false" customHeight="false" outlineLevel="0" collapsed="false">
      <c r="A86" s="4" t="str">
        <f aca="false">Sheet1!D44</f>
        <v>1402 1437 suspicious activity. The 14, 14, 29, we're not gonna respond to that 14,</v>
      </c>
      <c r="B86" s="0" t="n">
        <v>12</v>
      </c>
    </row>
    <row r="87" customFormat="false" ht="13.8" hidden="false" customHeight="false" outlineLevel="0" collapsed="false">
      <c r="A87" s="4" t="str">
        <f aca="false">Sheet1!C45</f>
        <v>SHORT, GARBLED.</v>
      </c>
    </row>
    <row r="88" customFormat="false" ht="13.8" hidden="false" customHeight="false" outlineLevel="0" collapsed="false">
      <c r="A88" s="4" t="str">
        <f aca="false">Sheet1!D45</f>
        <v>FAILED. TOO SHORT</v>
      </c>
      <c r="B88" s="0" t="s">
        <v>12</v>
      </c>
    </row>
    <row r="89" customFormat="false" ht="13.8" hidden="false" customHeight="false" outlineLevel="0" collapsed="false">
      <c r="A89" s="4" t="str">
        <f aca="false">Sheet1!C46</f>
        <v>Shelter to ACO. Does someone have the chance to swing by facilities and pick up  some more masks, that would be great, thank you. 71 and 73 can grab them. 10 4, thanks.</v>
      </c>
    </row>
    <row r="90" customFormat="false" ht="13.8" hidden="false" customHeight="false" outlineLevel="0" collapsed="false">
      <c r="A90" s="4" t="str">
        <f aca="false">Sheet1!D46</f>
        <v>shelter to a C. E O S. If someone has a chance to swing by facilities and pick up some more masks. That would be great. Thank you. 7173 Thanks.</v>
      </c>
      <c r="B90" s="0" t="n">
        <v>24</v>
      </c>
    </row>
    <row r="91" customFormat="false" ht="13.8" hidden="false" customHeight="false" outlineLevel="0" collapsed="false">
      <c r="A91" s="4" t="str">
        <f aca="false">Sheet1!C47</f>
        <v>North 38 go ahead. Just 10 43 on the INDISCERNABLE from  INDISCERNABLE you called in about. We never had anyone that was available to go check in on that  illegal camper. Just wanted to let you know. 10 4, no problem, thanks.</v>
      </c>
    </row>
    <row r="92" customFormat="false" ht="13.8" hidden="false" customHeight="false" outlineLevel="0" collapsed="false">
      <c r="A92" s="4" t="str">
        <f aca="false">Sheet1!D47</f>
        <v>4 3. Go ahead. Just 1043 on the cat from the stock. You called in about? We we never had anyone that was available to go check on that illegal camper. Just wanted to let you know. No problem. Thanks.</v>
      </c>
      <c r="B92" s="0" t="n">
        <v>35</v>
      </c>
    </row>
    <row r="93" customFormat="false" ht="13.8" hidden="false" customHeight="false" outlineLevel="0" collapsed="false">
      <c r="A93" s="4" t="str">
        <f aca="false">Sheet1!C48</f>
        <v>IU 604 be back in service. 604</v>
      </c>
    </row>
    <row r="94" customFormat="false" ht="13.8" hidden="false" customHeight="false" outlineLevel="0" collapsed="false">
      <c r="A94" s="4" t="str">
        <f aca="false">Sheet1!D48</f>
        <v>Alright. Thanks. Oh for.</v>
      </c>
      <c r="B94" s="0" t="s">
        <v>12</v>
      </c>
    </row>
    <row r="95" customFormat="false" ht="13.8" hidden="false" customHeight="false" outlineLevel="0" collapsed="false">
      <c r="A95" s="4" t="str">
        <f aca="false">Sheet1!C49</f>
        <v>GARBLED INDISCERNABLE INDISCERNABLE INDISCERNABLE INDISCERNABLE</v>
      </c>
    </row>
    <row r="96" customFormat="false" ht="13.8" hidden="false" customHeight="false" outlineLevel="0" collapsed="false">
      <c r="A96" s="4" t="str">
        <f aca="false">Sheet1!D49</f>
        <v>Okay. Mhm.</v>
      </c>
      <c r="B96" s="0" t="s">
        <v>12</v>
      </c>
    </row>
    <row r="97" customFormat="false" ht="13.8" hidden="false" customHeight="false" outlineLevel="0" collapsed="false">
      <c r="A97" s="4" t="str">
        <f aca="false">Sheet1!C50</f>
        <v>Just checking to make sure it was the same window. It is the same from yesterday. Uh, we’re clear.</v>
      </c>
    </row>
    <row r="98" customFormat="false" ht="13.8" hidden="false" customHeight="false" outlineLevel="0" collapsed="false">
      <c r="A98" s="4" t="str">
        <f aca="false">Sheet1!D50</f>
        <v>Make sure the same window, it is the same from yesterday. Uh, one month.</v>
      </c>
      <c r="B98" s="0" t="n">
        <v>12</v>
      </c>
    </row>
    <row r="99" customFormat="false" ht="13.8" hidden="false" customHeight="false" outlineLevel="0" collapsed="false">
      <c r="A99" s="4" t="str">
        <f aca="false">Sheet1!C51</f>
        <v>108 IU, damaged property. INDISCERNABLE INDISCERNABLE. INDISCERNABLE 5. You know at the library reference a shattered window, it will be the third floor south side. They need a report in order for them to be able to replace the window. IU 115, uh, there was a report taken on that matter yesterday, uh, would you be able to advise them that that was already handled. IU 808, INDISCERNABLE we have just. 808</v>
      </c>
    </row>
    <row r="100" customFormat="false" ht="13.8" hidden="false" customHeight="false" outlineLevel="0" collapsed="false">
      <c r="A100" s="4" t="str">
        <f aca="false">Sheet1!D51</f>
        <v>10 iU damaged property. 115 Clear 15. You know the library reference a shatter window. You'll be the third floor found side they need to report in order for them to be able to replace the window. 115. Uh there was a report taken on that matter yesterday. Uh would you be able to advise them that that was already handled? How are you shit? Is that right?</v>
      </c>
      <c r="B100" s="0" t="n">
        <v>54</v>
      </c>
    </row>
  </sheetData>
  <printOptions headings="false" gridLines="false" gridLinesSet="true" horizontalCentered="false" verticalCentered="false"/>
  <pageMargins left="0" right="0" top="0.39375" bottom="0.39375"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81"/>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J68" activeCellId="0" sqref="J68"/>
    </sheetView>
  </sheetViews>
  <sheetFormatPr defaultRowHeight="13.8" zeroHeight="false" outlineLevelRow="0" outlineLevelCol="0"/>
  <cols>
    <col collapsed="false" customWidth="true" hidden="false" outlineLevel="0" max="1025" min="1" style="0" width="8.61"/>
  </cols>
  <sheetData>
    <row r="1" customFormat="false" ht="13.8" hidden="false" customHeight="false" outlineLevel="0" collapsed="false">
      <c r="A1" s="0" t="s">
        <v>12</v>
      </c>
      <c r="D1" s="0" t="n">
        <v>90.625</v>
      </c>
    </row>
    <row r="2" customFormat="false" ht="13.8" hidden="false" customHeight="false" outlineLevel="0" collapsed="false">
      <c r="A2" s="0" t="s">
        <v>12</v>
      </c>
      <c r="D2" s="0" t="n">
        <v>85.7142857142857</v>
      </c>
    </row>
    <row r="3" customFormat="false" ht="13.8" hidden="false" customHeight="false" outlineLevel="0" collapsed="false">
      <c r="A3" s="0" t="n">
        <v>29</v>
      </c>
    </row>
    <row r="4" customFormat="false" ht="13.8" hidden="false" customHeight="false" outlineLevel="0" collapsed="false">
      <c r="A4" s="0" t="n">
        <v>6</v>
      </c>
      <c r="D4" s="0" t="n">
        <v>58.1395348837209</v>
      </c>
    </row>
    <row r="5" customFormat="false" ht="13.8" hidden="false" customHeight="false" outlineLevel="0" collapsed="false">
      <c r="A5" s="0" t="s">
        <v>12</v>
      </c>
      <c r="D5" s="0" t="n">
        <v>100</v>
      </c>
    </row>
    <row r="6" customFormat="false" ht="13.8" hidden="false" customHeight="false" outlineLevel="0" collapsed="false">
      <c r="A6" s="0" t="n">
        <v>25</v>
      </c>
      <c r="D6" s="0" t="n">
        <v>76</v>
      </c>
    </row>
    <row r="7" customFormat="false" ht="13.8" hidden="false" customHeight="false" outlineLevel="0" collapsed="false">
      <c r="A7" s="0" t="n">
        <v>19</v>
      </c>
      <c r="D7" s="0" t="n">
        <v>0</v>
      </c>
    </row>
    <row r="8" customFormat="false" ht="13.8" hidden="false" customHeight="false" outlineLevel="0" collapsed="false">
      <c r="A8" s="0" t="n">
        <v>19</v>
      </c>
      <c r="D8" s="0" t="n">
        <v>50</v>
      </c>
    </row>
    <row r="9" customFormat="false" ht="13.8" hidden="false" customHeight="false" outlineLevel="0" collapsed="false">
      <c r="A9" s="0" t="n">
        <v>0</v>
      </c>
      <c r="D9" s="0" t="n">
        <v>0</v>
      </c>
    </row>
    <row r="10" customFormat="false" ht="13.8" hidden="false" customHeight="false" outlineLevel="0" collapsed="false">
      <c r="A10" s="0" t="n">
        <v>2</v>
      </c>
      <c r="D10" s="0" t="n">
        <v>50</v>
      </c>
    </row>
    <row r="11" customFormat="false" ht="13.8" hidden="false" customHeight="false" outlineLevel="0" collapsed="false">
      <c r="A11" s="0" t="n">
        <v>0</v>
      </c>
      <c r="D11" s="0" t="n">
        <v>11.9047619047619</v>
      </c>
    </row>
    <row r="12" customFormat="false" ht="13.8" hidden="false" customHeight="false" outlineLevel="0" collapsed="false">
      <c r="A12" s="0" t="n">
        <v>1</v>
      </c>
    </row>
    <row r="13" customFormat="false" ht="13.8" hidden="false" customHeight="false" outlineLevel="0" collapsed="false">
      <c r="A13" s="0" t="n">
        <v>5</v>
      </c>
    </row>
    <row r="14" customFormat="false" ht="13.8" hidden="false" customHeight="false" outlineLevel="0" collapsed="false">
      <c r="A14" s="0" t="s">
        <v>12</v>
      </c>
      <c r="D14" s="0" t="n">
        <v>18.1818181818182</v>
      </c>
    </row>
    <row r="15" customFormat="false" ht="13.8" hidden="false" customHeight="false" outlineLevel="0" collapsed="false">
      <c r="A15" s="0" t="s">
        <v>12</v>
      </c>
      <c r="D15" s="0" t="n">
        <v>78.2608695652174</v>
      </c>
    </row>
    <row r="16" customFormat="false" ht="13.8" hidden="false" customHeight="false" outlineLevel="0" collapsed="false">
      <c r="A16" s="0" t="n">
        <v>2</v>
      </c>
      <c r="D16" s="0" t="n">
        <v>42.8571428571429</v>
      </c>
    </row>
    <row r="17" customFormat="false" ht="13.8" hidden="false" customHeight="false" outlineLevel="0" collapsed="false">
      <c r="A17" s="0" t="n">
        <v>18</v>
      </c>
      <c r="D17" s="0" t="n">
        <v>30.3571428571429</v>
      </c>
    </row>
    <row r="18" customFormat="false" ht="13.8" hidden="false" customHeight="false" outlineLevel="0" collapsed="false">
      <c r="A18" s="0" t="n">
        <v>9</v>
      </c>
      <c r="D18" s="0" t="n">
        <v>57.1428571428571</v>
      </c>
    </row>
    <row r="19" customFormat="false" ht="13.8" hidden="false" customHeight="false" outlineLevel="0" collapsed="false">
      <c r="A19" s="0" t="n">
        <v>17</v>
      </c>
      <c r="D19" s="0" t="n">
        <v>75</v>
      </c>
    </row>
    <row r="20" customFormat="false" ht="13.8" hidden="false" customHeight="false" outlineLevel="0" collapsed="false">
      <c r="A20" s="0" t="n">
        <v>4</v>
      </c>
      <c r="D20" s="0" t="n">
        <v>71.7948717948718</v>
      </c>
    </row>
    <row r="21" customFormat="false" ht="13.8" hidden="false" customHeight="false" outlineLevel="0" collapsed="false">
      <c r="A21" s="0" t="n">
        <v>3</v>
      </c>
    </row>
    <row r="22" customFormat="false" ht="13.8" hidden="false" customHeight="false" outlineLevel="0" collapsed="false">
      <c r="A22" s="0" t="n">
        <v>28</v>
      </c>
    </row>
    <row r="23" customFormat="false" ht="13.8" hidden="false" customHeight="false" outlineLevel="0" collapsed="false">
      <c r="A23" s="0" t="s">
        <v>12</v>
      </c>
      <c r="D23" s="0" t="n">
        <v>78.5714285714286</v>
      </c>
      <c r="G23" s="0" t="n">
        <v>32</v>
      </c>
      <c r="J23" s="2" t="n">
        <v>90.625</v>
      </c>
    </row>
    <row r="24" customFormat="false" ht="13.8" hidden="false" customHeight="false" outlineLevel="0" collapsed="false">
      <c r="A24" s="0" t="s">
        <v>12</v>
      </c>
      <c r="D24" s="0" t="n">
        <v>86.9565217391304</v>
      </c>
      <c r="G24" s="0" t="n">
        <v>7</v>
      </c>
      <c r="J24" s="2" t="n">
        <v>58.1395348837209</v>
      </c>
    </row>
    <row r="25" customFormat="false" ht="13.8" hidden="false" customHeight="false" outlineLevel="0" collapsed="false">
      <c r="A25" s="0" t="n">
        <v>11</v>
      </c>
      <c r="D25" s="0" t="n">
        <v>96</v>
      </c>
      <c r="G25" s="0" t="n">
        <v>0</v>
      </c>
      <c r="J25" s="2" t="n">
        <v>76</v>
      </c>
    </row>
    <row r="26" customFormat="false" ht="13.8" hidden="false" customHeight="false" outlineLevel="0" collapsed="false">
      <c r="A26" s="0" t="n">
        <v>20</v>
      </c>
      <c r="D26" s="0" t="n">
        <v>83.3333333333333</v>
      </c>
      <c r="G26" s="0" t="n">
        <v>43</v>
      </c>
      <c r="J26" s="2" t="n">
        <v>11.9047619047619</v>
      </c>
    </row>
    <row r="27" customFormat="false" ht="13.8" hidden="false" customHeight="false" outlineLevel="0" collapsed="false">
      <c r="A27" s="0" t="n">
        <v>24</v>
      </c>
      <c r="D27" s="0" t="n">
        <v>71.5277777777778</v>
      </c>
      <c r="G27" s="0" t="n">
        <v>19</v>
      </c>
      <c r="J27" s="2" t="n">
        <v>30.3571428571429</v>
      </c>
    </row>
    <row r="28" customFormat="false" ht="13.8" hidden="false" customHeight="false" outlineLevel="0" collapsed="false">
      <c r="A28" s="0" t="n">
        <v>25</v>
      </c>
      <c r="D28" s="0" t="n">
        <v>25</v>
      </c>
      <c r="G28" s="0" t="n">
        <v>25</v>
      </c>
      <c r="J28" s="2" t="n">
        <v>71.7948717948718</v>
      </c>
    </row>
    <row r="29" customFormat="false" ht="13.8" hidden="false" customHeight="false" outlineLevel="0" collapsed="false">
      <c r="A29" s="0" t="n">
        <v>103</v>
      </c>
      <c r="D29" s="0" t="n">
        <v>72.7272727272727</v>
      </c>
      <c r="G29" s="0" t="n">
        <v>17</v>
      </c>
      <c r="J29" s="2" t="n">
        <v>96</v>
      </c>
    </row>
    <row r="30" customFormat="false" ht="13.8" hidden="false" customHeight="false" outlineLevel="0" collapsed="false">
      <c r="A30" s="0" t="n">
        <v>2</v>
      </c>
      <c r="D30" s="0" t="n">
        <v>50</v>
      </c>
      <c r="G30" s="0" t="n">
        <v>4</v>
      </c>
      <c r="J30" s="2" t="n">
        <v>83.3333333333333</v>
      </c>
    </row>
    <row r="31" customFormat="false" ht="13.8" hidden="false" customHeight="false" outlineLevel="0" collapsed="false">
      <c r="A31" s="0" t="n">
        <v>8</v>
      </c>
      <c r="D31" s="0" t="n">
        <v>40</v>
      </c>
      <c r="G31" s="0" t="n">
        <v>1</v>
      </c>
      <c r="J31" s="2" t="n">
        <v>71.5277777777778</v>
      </c>
    </row>
    <row r="32" customFormat="false" ht="13.8" hidden="false" customHeight="false" outlineLevel="0" collapsed="false">
      <c r="A32" s="0" t="n">
        <v>5</v>
      </c>
      <c r="D32" s="0" t="n">
        <v>25</v>
      </c>
      <c r="G32" s="0" t="n">
        <v>2</v>
      </c>
      <c r="J32" s="2" t="n">
        <v>59.375</v>
      </c>
    </row>
    <row r="33" customFormat="false" ht="13.8" hidden="false" customHeight="false" outlineLevel="0" collapsed="false">
      <c r="A33" s="0" t="n">
        <v>2</v>
      </c>
      <c r="D33" s="0" t="n">
        <v>21.4285714285714</v>
      </c>
      <c r="G33" s="0" t="n">
        <v>42</v>
      </c>
      <c r="J33" s="2" t="n">
        <v>89.2857142857143</v>
      </c>
    </row>
    <row r="34" customFormat="false" ht="13.8" hidden="false" customHeight="false" outlineLevel="0" collapsed="false">
      <c r="A34" s="0" t="n">
        <v>1</v>
      </c>
      <c r="D34" s="0" t="n">
        <v>59.375</v>
      </c>
      <c r="J34" s="2" t="n">
        <v>81.5384615384615</v>
      </c>
    </row>
    <row r="35" customFormat="false" ht="13.8" hidden="false" customHeight="false" outlineLevel="0" collapsed="false">
      <c r="A35" s="0" t="n">
        <v>3</v>
      </c>
      <c r="D35" s="0" t="n">
        <v>89.2857142857143</v>
      </c>
      <c r="J35" s="2" t="n">
        <v>72.7272727272727</v>
      </c>
    </row>
    <row r="36" customFormat="false" ht="13.8" hidden="false" customHeight="false" outlineLevel="0" collapsed="false">
      <c r="A36" s="0" t="n">
        <v>38</v>
      </c>
      <c r="D36" s="0" t="n">
        <v>83.3333333333333</v>
      </c>
      <c r="G36" s="0" t="n">
        <v>11</v>
      </c>
      <c r="J36" s="2" t="n">
        <v>83.3333333333333</v>
      </c>
    </row>
    <row r="37" customFormat="false" ht="13.8" hidden="false" customHeight="false" outlineLevel="0" collapsed="false">
      <c r="A37" s="0" t="n">
        <v>25</v>
      </c>
      <c r="D37" s="0" t="n">
        <v>75</v>
      </c>
      <c r="G37" s="0" t="n">
        <v>23</v>
      </c>
      <c r="J37" s="2" t="n">
        <v>75</v>
      </c>
    </row>
    <row r="38" customFormat="false" ht="13.8" hidden="false" customHeight="false" outlineLevel="0" collapsed="false">
      <c r="A38" s="0" t="n">
        <v>10</v>
      </c>
      <c r="D38" s="0" t="n">
        <v>57.8947368421053</v>
      </c>
      <c r="G38" s="0" t="n">
        <v>21</v>
      </c>
      <c r="J38" s="2" t="n">
        <f aca="false">AVERAGE(J23:J37)</f>
        <v>70.0628136290927</v>
      </c>
      <c r="K38" s="0" t="s">
        <v>216</v>
      </c>
    </row>
    <row r="39" customFormat="false" ht="13.8" hidden="false" customHeight="false" outlineLevel="0" collapsed="false">
      <c r="A39" s="0" t="n">
        <v>9</v>
      </c>
      <c r="D39" s="0" t="n">
        <v>18.1818181818182</v>
      </c>
      <c r="G39" s="0" t="n">
        <v>56</v>
      </c>
    </row>
    <row r="40" customFormat="false" ht="13.8" hidden="false" customHeight="false" outlineLevel="0" collapsed="false">
      <c r="A40" s="0" t="n">
        <v>11</v>
      </c>
      <c r="D40" s="0" t="n">
        <v>81.5384615384615</v>
      </c>
      <c r="G40" s="0" t="n">
        <v>7</v>
      </c>
      <c r="J40" s="2" t="n">
        <v>85.7142857142857</v>
      </c>
    </row>
    <row r="41" customFormat="false" ht="13.8" hidden="false" customHeight="false" outlineLevel="0" collapsed="false">
      <c r="A41" s="0" t="n">
        <v>2</v>
      </c>
      <c r="D41" s="0" t="n">
        <v>57.1428571428571</v>
      </c>
      <c r="G41" s="0" t="n">
        <v>4</v>
      </c>
      <c r="J41" s="2" t="n">
        <v>100</v>
      </c>
    </row>
    <row r="42" customFormat="false" ht="13.8" hidden="false" customHeight="false" outlineLevel="0" collapsed="false">
      <c r="A42" s="0" t="n">
        <v>53</v>
      </c>
      <c r="G42" s="0" t="n">
        <v>39</v>
      </c>
      <c r="J42" s="2" t="n">
        <v>0</v>
      </c>
    </row>
    <row r="43" customFormat="false" ht="13.8" hidden="false" customHeight="false" outlineLevel="0" collapsed="false">
      <c r="A43" s="0" t="n">
        <v>12</v>
      </c>
      <c r="D43" s="0" t="n">
        <v>72.7272727272727</v>
      </c>
      <c r="J43" s="2" t="n">
        <v>50</v>
      </c>
    </row>
    <row r="44" customFormat="false" ht="13.8" hidden="false" customHeight="false" outlineLevel="0" collapsed="false">
      <c r="A44" s="0" t="s">
        <v>12</v>
      </c>
      <c r="D44" s="0" t="n">
        <v>83.3333333333333</v>
      </c>
      <c r="J44" s="2" t="n">
        <v>0</v>
      </c>
    </row>
    <row r="45" customFormat="false" ht="13.8" hidden="false" customHeight="false" outlineLevel="0" collapsed="false">
      <c r="A45" s="0" t="n">
        <v>24</v>
      </c>
      <c r="G45" s="0" t="n">
        <v>14</v>
      </c>
      <c r="J45" s="2" t="n">
        <v>50</v>
      </c>
    </row>
    <row r="46" customFormat="false" ht="13.8" hidden="false" customHeight="false" outlineLevel="0" collapsed="false">
      <c r="A46" s="0" t="n">
        <v>35</v>
      </c>
      <c r="G46" s="0" t="n">
        <v>23</v>
      </c>
      <c r="J46" s="2" t="n">
        <v>18.1818181818182</v>
      </c>
    </row>
    <row r="47" customFormat="false" ht="13.8" hidden="false" customHeight="false" outlineLevel="0" collapsed="false">
      <c r="A47" s="0" t="s">
        <v>12</v>
      </c>
      <c r="D47" s="0" t="n">
        <v>63.1578947368421</v>
      </c>
      <c r="G47" s="0" t="n">
        <v>25</v>
      </c>
      <c r="J47" s="2" t="n">
        <v>78.2608695652174</v>
      </c>
    </row>
    <row r="48" customFormat="false" ht="13.8" hidden="false" customHeight="false" outlineLevel="0" collapsed="false">
      <c r="A48" s="0" t="s">
        <v>12</v>
      </c>
      <c r="D48" s="0" t="n">
        <v>75</v>
      </c>
      <c r="G48" s="0" t="n">
        <v>30</v>
      </c>
      <c r="J48" s="2" t="n">
        <v>42.8571428571429</v>
      </c>
    </row>
    <row r="49" customFormat="false" ht="13.8" hidden="false" customHeight="false" outlineLevel="0" collapsed="false">
      <c r="A49" s="0" t="n">
        <v>12</v>
      </c>
      <c r="G49" s="0" t="n">
        <v>144</v>
      </c>
      <c r="J49" s="2" t="n">
        <v>57.1428571428571</v>
      </c>
    </row>
    <row r="50" customFormat="false" ht="13.8" hidden="false" customHeight="false" outlineLevel="0" collapsed="false">
      <c r="A50" s="0" t="n">
        <v>54</v>
      </c>
      <c r="D50" s="0" t="n">
        <f aca="false">AVERAGE(D1:D48)</f>
        <v>59.0623403150268</v>
      </c>
      <c r="G50" s="0" t="n">
        <v>8</v>
      </c>
      <c r="J50" s="2" t="n">
        <v>75</v>
      </c>
    </row>
    <row r="51" customFormat="false" ht="13.8" hidden="false" customHeight="false" outlineLevel="0" collapsed="false">
      <c r="G51" s="0" t="n">
        <v>11</v>
      </c>
      <c r="J51" s="2" t="n">
        <v>78.5714285714286</v>
      </c>
    </row>
    <row r="52" customFormat="false" ht="13.8" hidden="false" customHeight="false" outlineLevel="0" collapsed="false">
      <c r="G52" s="0" t="n">
        <v>10</v>
      </c>
      <c r="J52" s="2" t="n">
        <v>86.9565217391304</v>
      </c>
    </row>
    <row r="53" customFormat="false" ht="13.8" hidden="false" customHeight="false" outlineLevel="0" collapsed="false">
      <c r="G53" s="0" t="n">
        <v>5</v>
      </c>
      <c r="J53" s="2" t="n">
        <v>25</v>
      </c>
    </row>
    <row r="54" customFormat="false" ht="13.8" hidden="false" customHeight="false" outlineLevel="0" collapsed="false">
      <c r="G54" s="0" t="n">
        <v>4</v>
      </c>
      <c r="J54" s="2" t="n">
        <v>72.7272727272727</v>
      </c>
    </row>
    <row r="55" customFormat="false" ht="13.8" hidden="false" customHeight="false" outlineLevel="0" collapsed="false">
      <c r="G55" s="0" t="n">
        <v>14</v>
      </c>
      <c r="J55" s="2" t="n">
        <v>50</v>
      </c>
    </row>
    <row r="56" customFormat="false" ht="13.8" hidden="false" customHeight="false" outlineLevel="0" collapsed="false">
      <c r="G56" s="0" t="n">
        <v>64</v>
      </c>
      <c r="J56" s="2" t="n">
        <v>40</v>
      </c>
    </row>
    <row r="57" customFormat="false" ht="13.8" hidden="false" customHeight="false" outlineLevel="0" collapsed="false">
      <c r="G57" s="0" t="n">
        <v>28</v>
      </c>
      <c r="J57" s="2" t="n">
        <v>25</v>
      </c>
    </row>
    <row r="58" customFormat="false" ht="13.8" hidden="false" customHeight="false" outlineLevel="0" collapsed="false">
      <c r="G58" s="0" t="n">
        <v>12</v>
      </c>
      <c r="J58" s="2" t="n">
        <v>21.4285714285714</v>
      </c>
    </row>
    <row r="59" customFormat="false" ht="13.8" hidden="false" customHeight="false" outlineLevel="0" collapsed="false">
      <c r="G59" s="0" t="n">
        <v>12</v>
      </c>
      <c r="J59" s="2" t="n">
        <v>83.3333333333333</v>
      </c>
    </row>
    <row r="60" customFormat="false" ht="13.8" hidden="false" customHeight="false" outlineLevel="0" collapsed="false">
      <c r="G60" s="0" t="n">
        <v>19</v>
      </c>
      <c r="J60" s="2" t="n">
        <v>75</v>
      </c>
    </row>
    <row r="61" customFormat="false" ht="13.8" hidden="false" customHeight="false" outlineLevel="0" collapsed="false">
      <c r="G61" s="0" t="n">
        <v>11</v>
      </c>
      <c r="J61" s="2" t="n">
        <v>57.8947368421053</v>
      </c>
    </row>
    <row r="62" customFormat="false" ht="13.8" hidden="false" customHeight="false" outlineLevel="0" collapsed="false">
      <c r="G62" s="0" t="n">
        <v>65</v>
      </c>
      <c r="J62" s="2" t="n">
        <v>18.1818181818182</v>
      </c>
    </row>
    <row r="63" customFormat="false" ht="13.8" hidden="false" customHeight="false" outlineLevel="0" collapsed="false">
      <c r="G63" s="0" t="n">
        <v>21</v>
      </c>
      <c r="J63" s="2" t="n">
        <v>57.1428571428571</v>
      </c>
    </row>
    <row r="64" customFormat="false" ht="13.8" hidden="false" customHeight="false" outlineLevel="0" collapsed="false">
      <c r="J64" s="2" t="n">
        <v>63.1578947368421</v>
      </c>
    </row>
    <row r="65" customFormat="false" ht="13.8" hidden="false" customHeight="false" outlineLevel="0" collapsed="false">
      <c r="G65" s="0" t="n">
        <v>33</v>
      </c>
      <c r="J65" s="2" t="n">
        <f aca="false">AVERAGE(J40:J64)</f>
        <v>52.4620563265872</v>
      </c>
      <c r="K65" s="0" t="s">
        <v>217</v>
      </c>
    </row>
    <row r="66" customFormat="false" ht="13.8" hidden="false" customHeight="false" outlineLevel="0" collapsed="false">
      <c r="G66" s="0" t="n">
        <v>42</v>
      </c>
    </row>
    <row r="67" customFormat="false" ht="13.8" hidden="false" customHeight="false" outlineLevel="0" collapsed="false">
      <c r="G67" s="0" t="n">
        <v>7</v>
      </c>
    </row>
    <row r="68" customFormat="false" ht="13.8" hidden="false" customHeight="false" outlineLevel="0" collapsed="false">
      <c r="J68" s="0" t="e">
        <f aca="false">std</f>
        <v>#NAME?</v>
      </c>
    </row>
    <row r="69" customFormat="false" ht="13.8" hidden="false" customHeight="false" outlineLevel="0" collapsed="false">
      <c r="G69" s="0" t="n">
        <v>19</v>
      </c>
    </row>
    <row r="70" customFormat="false" ht="13.8" hidden="false" customHeight="false" outlineLevel="0" collapsed="false">
      <c r="G70" s="0" t="n">
        <v>72</v>
      </c>
    </row>
    <row r="74" customFormat="false" ht="13.8" hidden="false" customHeight="false" outlineLevel="0" collapsed="false">
      <c r="G74" s="0" t="n">
        <f aca="false">AVERAGE(G23:G70)</f>
        <v>24.9047619047619</v>
      </c>
      <c r="H74" s="0" t="s">
        <v>218</v>
      </c>
    </row>
    <row r="79" customFormat="false" ht="13.8" hidden="false" customHeight="false" outlineLevel="0" collapsed="false">
      <c r="G79" s="0" t="s">
        <v>219</v>
      </c>
      <c r="H79" s="0" t="n">
        <v>59.0623403150268</v>
      </c>
    </row>
    <row r="80" customFormat="false" ht="13.8" hidden="false" customHeight="false" outlineLevel="0" collapsed="false">
      <c r="G80" s="0" t="s">
        <v>220</v>
      </c>
      <c r="H80" s="0" t="n">
        <v>52.4620563265872</v>
      </c>
    </row>
    <row r="81" customFormat="false" ht="13.8" hidden="false" customHeight="false" outlineLevel="0" collapsed="false">
      <c r="G81" s="0" t="s">
        <v>221</v>
      </c>
      <c r="H81" s="0" t="n">
        <v>70.0628136290927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RowHeight="13.8" zeroHeight="false" outlineLevelRow="0" outlineLevelCol="0"/>
  <cols>
    <col collapsed="false" customWidth="true" hidden="false" outlineLevel="0" max="1" min="1" style="0" width="13.9"/>
    <col collapsed="false" customWidth="true" hidden="false" outlineLevel="0" max="1025" min="2" style="0" width="8.61"/>
  </cols>
  <sheetData>
    <row r="1" customFormat="false" ht="13.8" hidden="false" customHeight="false" outlineLevel="0" collapsed="false">
      <c r="A1" s="1" t="s">
        <v>5</v>
      </c>
      <c r="B1" s="1" t="s">
        <v>8</v>
      </c>
    </row>
    <row r="2" customFormat="false" ht="13.8" hidden="false" customHeight="false" outlineLevel="0" collapsed="false">
      <c r="A2" s="0" t="n">
        <v>32</v>
      </c>
      <c r="B2" s="0" t="n">
        <v>90.625</v>
      </c>
    </row>
    <row r="3" customFormat="false" ht="13.8" hidden="false" customHeight="false" outlineLevel="0" collapsed="false">
      <c r="A3" s="0" t="n">
        <v>7</v>
      </c>
      <c r="B3" s="0" t="n">
        <v>85.7142857142857</v>
      </c>
    </row>
    <row r="4" customFormat="false" ht="13.8" hidden="false" customHeight="false" outlineLevel="0" collapsed="false">
      <c r="A4" s="0" t="n">
        <v>43</v>
      </c>
      <c r="B4" s="0" t="n">
        <v>58.1395348837209</v>
      </c>
    </row>
    <row r="5" customFormat="false" ht="13.8" hidden="false" customHeight="false" outlineLevel="0" collapsed="false">
      <c r="A5" s="0" t="n">
        <v>19</v>
      </c>
      <c r="B5" s="0" t="n">
        <v>100</v>
      </c>
    </row>
    <row r="6" customFormat="false" ht="13.8" hidden="false" customHeight="false" outlineLevel="0" collapsed="false">
      <c r="A6" s="0" t="n">
        <v>25</v>
      </c>
      <c r="B6" s="0" t="n">
        <v>76</v>
      </c>
    </row>
    <row r="7" customFormat="false" ht="13.8" hidden="false" customHeight="false" outlineLevel="0" collapsed="false">
      <c r="A7" s="0" t="n">
        <v>17</v>
      </c>
      <c r="B7" s="0" t="n">
        <v>0</v>
      </c>
    </row>
    <row r="8" customFormat="false" ht="13.8" hidden="false" customHeight="false" outlineLevel="0" collapsed="false">
      <c r="A8" s="0" t="n">
        <v>4</v>
      </c>
      <c r="B8" s="0" t="n">
        <v>50</v>
      </c>
    </row>
    <row r="9" customFormat="false" ht="13.8" hidden="false" customHeight="false" outlineLevel="0" collapsed="false">
      <c r="A9" s="0" t="n">
        <v>1</v>
      </c>
      <c r="B9" s="0" t="n">
        <v>0</v>
      </c>
    </row>
    <row r="10" customFormat="false" ht="13.8" hidden="false" customHeight="false" outlineLevel="0" collapsed="false">
      <c r="A10" s="0" t="n">
        <v>2</v>
      </c>
      <c r="B10" s="0" t="n">
        <v>50</v>
      </c>
    </row>
    <row r="11" customFormat="false" ht="13.8" hidden="false" customHeight="false" outlineLevel="0" collapsed="false">
      <c r="A11" s="0" t="n">
        <v>42</v>
      </c>
      <c r="B11" s="0" t="n">
        <v>11.9047619047619</v>
      </c>
    </row>
    <row r="12" customFormat="false" ht="13.8" hidden="false" customHeight="false" outlineLevel="0" collapsed="false">
      <c r="A12" s="0" t="n">
        <v>11</v>
      </c>
      <c r="B12" s="0" t="n">
        <v>18.1818181818182</v>
      </c>
    </row>
    <row r="13" customFormat="false" ht="13.8" hidden="false" customHeight="false" outlineLevel="0" collapsed="false">
      <c r="A13" s="0" t="n">
        <v>23</v>
      </c>
      <c r="B13" s="0" t="n">
        <v>78.2608695652174</v>
      </c>
    </row>
    <row r="14" customFormat="false" ht="13.8" hidden="false" customHeight="false" outlineLevel="0" collapsed="false">
      <c r="A14" s="0" t="n">
        <v>21</v>
      </c>
      <c r="B14" s="0" t="n">
        <v>42.8571428571429</v>
      </c>
    </row>
    <row r="15" customFormat="false" ht="13.8" hidden="false" customHeight="false" outlineLevel="0" collapsed="false">
      <c r="A15" s="0" t="n">
        <v>56</v>
      </c>
      <c r="B15" s="0" t="n">
        <v>30.3571428571429</v>
      </c>
    </row>
    <row r="16" customFormat="false" ht="13.8" hidden="false" customHeight="false" outlineLevel="0" collapsed="false">
      <c r="A16" s="0" t="n">
        <v>7</v>
      </c>
      <c r="B16" s="0" t="n">
        <v>57.1428571428571</v>
      </c>
    </row>
    <row r="17" customFormat="false" ht="13.8" hidden="false" customHeight="false" outlineLevel="0" collapsed="false">
      <c r="A17" s="0" t="n">
        <v>4</v>
      </c>
      <c r="B17" s="0" t="n">
        <v>75</v>
      </c>
    </row>
    <row r="18" customFormat="false" ht="13.8" hidden="false" customHeight="false" outlineLevel="0" collapsed="false">
      <c r="A18" s="0" t="n">
        <v>39</v>
      </c>
      <c r="B18" s="0" t="n">
        <v>71.7948717948718</v>
      </c>
    </row>
    <row r="19" customFormat="false" ht="13.8" hidden="false" customHeight="false" outlineLevel="0" collapsed="false">
      <c r="A19" s="0" t="n">
        <v>14</v>
      </c>
      <c r="B19" s="0" t="n">
        <v>78.5714285714286</v>
      </c>
    </row>
    <row r="20" customFormat="false" ht="13.8" hidden="false" customHeight="false" outlineLevel="0" collapsed="false">
      <c r="A20" s="0" t="n">
        <v>23</v>
      </c>
      <c r="B20" s="0" t="n">
        <v>86.9565217391304</v>
      </c>
    </row>
    <row r="21" customFormat="false" ht="13.8" hidden="false" customHeight="false" outlineLevel="0" collapsed="false">
      <c r="A21" s="0" t="n">
        <v>25</v>
      </c>
      <c r="B21" s="0" t="n">
        <v>96</v>
      </c>
    </row>
    <row r="22" customFormat="false" ht="13.8" hidden="false" customHeight="false" outlineLevel="0" collapsed="false">
      <c r="A22" s="0" t="n">
        <v>30</v>
      </c>
      <c r="B22" s="0" t="n">
        <v>83.3333333333333</v>
      </c>
    </row>
    <row r="23" customFormat="false" ht="13.8" hidden="false" customHeight="false" outlineLevel="0" collapsed="false">
      <c r="A23" s="0" t="n">
        <v>144</v>
      </c>
      <c r="B23" s="0" t="n">
        <v>71.5277777777778</v>
      </c>
    </row>
    <row r="24" customFormat="false" ht="13.8" hidden="false" customHeight="false" outlineLevel="0" collapsed="false">
      <c r="A24" s="0" t="n">
        <v>8</v>
      </c>
      <c r="B24" s="0" t="n">
        <v>25</v>
      </c>
    </row>
    <row r="25" customFormat="false" ht="13.8" hidden="false" customHeight="false" outlineLevel="0" collapsed="false">
      <c r="A25" s="0" t="n">
        <v>11</v>
      </c>
      <c r="B25" s="0" t="n">
        <v>72.7272727272727</v>
      </c>
    </row>
    <row r="26" customFormat="false" ht="13.8" hidden="false" customHeight="false" outlineLevel="0" collapsed="false">
      <c r="A26" s="0" t="n">
        <v>10</v>
      </c>
      <c r="B26" s="0" t="n">
        <v>50</v>
      </c>
    </row>
    <row r="27" customFormat="false" ht="13.8" hidden="false" customHeight="false" outlineLevel="0" collapsed="false">
      <c r="A27" s="0" t="n">
        <v>5</v>
      </c>
      <c r="B27" s="0" t="n">
        <v>40</v>
      </c>
    </row>
    <row r="28" customFormat="false" ht="13.8" hidden="false" customHeight="false" outlineLevel="0" collapsed="false">
      <c r="A28" s="0" t="n">
        <v>4</v>
      </c>
      <c r="B28" s="0" t="n">
        <v>25</v>
      </c>
    </row>
    <row r="29" customFormat="false" ht="13.8" hidden="false" customHeight="false" outlineLevel="0" collapsed="false">
      <c r="A29" s="0" t="n">
        <v>14</v>
      </c>
      <c r="B29" s="0" t="n">
        <v>21.4285714285714</v>
      </c>
    </row>
    <row r="30" customFormat="false" ht="13.8" hidden="false" customHeight="false" outlineLevel="0" collapsed="false">
      <c r="A30" s="0" t="n">
        <v>64</v>
      </c>
      <c r="B30" s="0" t="n">
        <v>59.375</v>
      </c>
    </row>
    <row r="31" customFormat="false" ht="13.8" hidden="false" customHeight="false" outlineLevel="0" collapsed="false">
      <c r="A31" s="0" t="n">
        <v>28</v>
      </c>
      <c r="B31" s="0" t="n">
        <v>89.2857142857143</v>
      </c>
    </row>
    <row r="32" customFormat="false" ht="13.8" hidden="false" customHeight="false" outlineLevel="0" collapsed="false">
      <c r="A32" s="0" t="n">
        <v>12</v>
      </c>
      <c r="B32" s="0" t="n">
        <v>83.3333333333333</v>
      </c>
    </row>
    <row r="33" customFormat="false" ht="13.8" hidden="false" customHeight="false" outlineLevel="0" collapsed="false">
      <c r="A33" s="0" t="n">
        <v>12</v>
      </c>
      <c r="B33" s="0" t="n">
        <v>75</v>
      </c>
    </row>
    <row r="34" customFormat="false" ht="13.8" hidden="false" customHeight="false" outlineLevel="0" collapsed="false">
      <c r="A34" s="0" t="n">
        <v>19</v>
      </c>
      <c r="B34" s="0" t="n">
        <v>57.8947368421053</v>
      </c>
    </row>
    <row r="35" customFormat="false" ht="13.8" hidden="false" customHeight="false" outlineLevel="0" collapsed="false">
      <c r="A35" s="0" t="n">
        <v>11</v>
      </c>
      <c r="B35" s="0" t="n">
        <v>18.1818181818182</v>
      </c>
    </row>
    <row r="36" customFormat="false" ht="13.8" hidden="false" customHeight="false" outlineLevel="0" collapsed="false">
      <c r="A36" s="0" t="n">
        <v>65</v>
      </c>
      <c r="B36" s="0" t="n">
        <v>81.5384615384615</v>
      </c>
    </row>
    <row r="37" customFormat="false" ht="13.8" hidden="false" customHeight="false" outlineLevel="0" collapsed="false">
      <c r="A37" s="0" t="n">
        <v>21</v>
      </c>
      <c r="B37" s="0" t="n">
        <v>57.1428571428571</v>
      </c>
    </row>
    <row r="38" customFormat="false" ht="13.8" hidden="false" customHeight="false" outlineLevel="0" collapsed="false">
      <c r="A38" s="0" t="n">
        <v>33</v>
      </c>
      <c r="B38" s="0" t="n">
        <v>72.7272727272727</v>
      </c>
    </row>
    <row r="39" customFormat="false" ht="13.8" hidden="false" customHeight="false" outlineLevel="0" collapsed="false">
      <c r="A39" s="0" t="n">
        <v>42</v>
      </c>
      <c r="B39" s="0" t="n">
        <v>83.3333333333333</v>
      </c>
    </row>
    <row r="40" customFormat="false" ht="13.8" hidden="false" customHeight="false" outlineLevel="0" collapsed="false">
      <c r="A40" s="0" t="n">
        <v>19</v>
      </c>
      <c r="B40" s="0" t="n">
        <v>63.1578947368421</v>
      </c>
    </row>
    <row r="41" customFormat="false" ht="13.8" hidden="false" customHeight="false" outlineLevel="0" collapsed="false">
      <c r="A41" s="0" t="n">
        <v>72</v>
      </c>
      <c r="B41" s="0" t="n">
        <v>75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M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8" activeCellId="0" sqref="K38"/>
    </sheetView>
  </sheetViews>
  <sheetFormatPr defaultRowHeight="13.8" zeroHeight="false" outlineLevelRow="0" outlineLevelCol="0"/>
  <cols>
    <col collapsed="false" customWidth="true" hidden="false" outlineLevel="0" max="1025" min="1" style="0" width="8.61"/>
  </cols>
  <sheetData>
    <row r="1" customFormat="false" ht="13.8" hidden="false" customHeight="false" outlineLevel="0" collapsed="false">
      <c r="A1" s="0" t="n">
        <v>1</v>
      </c>
      <c r="B1" s="0" t="n">
        <v>0</v>
      </c>
      <c r="G1" s="1" t="s">
        <v>5</v>
      </c>
      <c r="H1" s="1" t="s">
        <v>8</v>
      </c>
    </row>
    <row r="2" customFormat="false" ht="13.8" hidden="false" customHeight="false" outlineLevel="0" collapsed="false">
      <c r="A2" s="0" t="n">
        <v>10</v>
      </c>
      <c r="B2" s="0" t="n">
        <v>25</v>
      </c>
      <c r="G2" s="0" t="n">
        <v>32</v>
      </c>
      <c r="H2" s="0" t="n">
        <v>90.625</v>
      </c>
    </row>
    <row r="3" customFormat="false" ht="13.8" hidden="false" customHeight="false" outlineLevel="0" collapsed="false">
      <c r="A3" s="0" t="n">
        <v>19</v>
      </c>
      <c r="B3" s="0" t="n">
        <v>50</v>
      </c>
      <c r="G3" s="0" t="n">
        <v>7</v>
      </c>
      <c r="H3" s="0" t="n">
        <v>85.7142857142857</v>
      </c>
    </row>
    <row r="4" customFormat="false" ht="13.8" hidden="false" customHeight="false" outlineLevel="0" collapsed="false">
      <c r="A4" s="0" t="n">
        <v>32</v>
      </c>
      <c r="B4" s="0" t="n">
        <v>75</v>
      </c>
      <c r="G4" s="0" t="n">
        <v>43</v>
      </c>
      <c r="H4" s="0" t="n">
        <v>58.1395348837209</v>
      </c>
    </row>
    <row r="5" customFormat="false" ht="13.8" hidden="false" customHeight="false" outlineLevel="0" collapsed="false">
      <c r="A5" s="0" t="n">
        <v>144</v>
      </c>
      <c r="B5" s="0" t="n">
        <v>100</v>
      </c>
      <c r="G5" s="0" t="n">
        <v>19</v>
      </c>
      <c r="H5" s="0" t="n">
        <v>100</v>
      </c>
    </row>
    <row r="6" customFormat="false" ht="13.8" hidden="false" customHeight="false" outlineLevel="0" collapsed="false">
      <c r="G6" s="0" t="n">
        <v>25</v>
      </c>
      <c r="H6" s="0" t="n">
        <v>76</v>
      </c>
    </row>
    <row r="7" customFormat="false" ht="13.8" hidden="false" customHeight="false" outlineLevel="0" collapsed="false">
      <c r="G7" s="0" t="n">
        <v>17</v>
      </c>
      <c r="H7" s="0" t="n">
        <v>0</v>
      </c>
    </row>
    <row r="8" customFormat="false" ht="13.8" hidden="false" customHeight="false" outlineLevel="0" collapsed="false">
      <c r="G8" s="0" t="n">
        <v>4</v>
      </c>
      <c r="H8" s="0" t="n">
        <v>50</v>
      </c>
    </row>
    <row r="9" customFormat="false" ht="13.8" hidden="false" customHeight="false" outlineLevel="0" collapsed="false">
      <c r="G9" s="0" t="n">
        <v>1</v>
      </c>
      <c r="H9" s="0" t="n">
        <v>0</v>
      </c>
    </row>
    <row r="10" customFormat="false" ht="13.8" hidden="false" customHeight="false" outlineLevel="0" collapsed="false">
      <c r="C10" s="5" t="s">
        <v>222</v>
      </c>
      <c r="D10" s="0" t="s">
        <v>223</v>
      </c>
      <c r="E10" s="0" t="s">
        <v>224</v>
      </c>
      <c r="F10" s="0" t="s">
        <v>225</v>
      </c>
      <c r="G10" s="0" t="n">
        <v>2</v>
      </c>
      <c r="H10" s="0" t="n">
        <v>50</v>
      </c>
    </row>
    <row r="11" customFormat="false" ht="13.8" hidden="false" customHeight="false" outlineLevel="0" collapsed="false">
      <c r="C11" s="0" t="n">
        <v>85.7142857142857</v>
      </c>
      <c r="D11" s="0" t="n">
        <v>100</v>
      </c>
      <c r="E11" s="0" t="n">
        <v>90.625</v>
      </c>
      <c r="F11" s="0" t="n">
        <v>58.1395348837209</v>
      </c>
      <c r="G11" s="0" t="n">
        <v>42</v>
      </c>
      <c r="H11" s="0" t="n">
        <v>11.9047619047619</v>
      </c>
    </row>
    <row r="12" customFormat="false" ht="13.8" hidden="false" customHeight="false" outlineLevel="0" collapsed="false">
      <c r="C12" s="0" t="n">
        <v>50</v>
      </c>
      <c r="D12" s="0" t="n">
        <v>0</v>
      </c>
      <c r="E12" s="0" t="n">
        <v>76</v>
      </c>
      <c r="F12" s="0" t="n">
        <v>11.9047619047619</v>
      </c>
      <c r="G12" s="0" t="n">
        <v>11</v>
      </c>
      <c r="H12" s="0" t="n">
        <v>18.1818181818182</v>
      </c>
    </row>
    <row r="13" customFormat="false" ht="13.8" hidden="false" customHeight="false" outlineLevel="0" collapsed="false">
      <c r="C13" s="0" t="n">
        <v>0</v>
      </c>
      <c r="D13" s="0" t="n">
        <v>18.1818181818182</v>
      </c>
      <c r="E13" s="0" t="n">
        <v>78.2608695652174</v>
      </c>
      <c r="F13" s="0" t="n">
        <v>30.3571428571429</v>
      </c>
      <c r="G13" s="0" t="n">
        <v>23</v>
      </c>
      <c r="H13" s="0" t="n">
        <v>78.2608695652174</v>
      </c>
    </row>
    <row r="14" customFormat="false" ht="13.8" hidden="false" customHeight="false" outlineLevel="0" collapsed="false">
      <c r="C14" s="0" t="n">
        <v>50</v>
      </c>
      <c r="D14" s="0" t="n">
        <v>78.5714285714286</v>
      </c>
      <c r="E14" s="0" t="n">
        <v>42.8571428571429</v>
      </c>
      <c r="F14" s="0" t="n">
        <v>71.7948717948718</v>
      </c>
      <c r="G14" s="0" t="n">
        <v>21</v>
      </c>
      <c r="H14" s="0" t="n">
        <v>42.8571428571429</v>
      </c>
    </row>
    <row r="15" customFormat="false" ht="13.8" hidden="false" customHeight="false" outlineLevel="0" collapsed="false">
      <c r="C15" s="0" t="n">
        <v>57.1428571428571</v>
      </c>
      <c r="D15" s="0" t="n">
        <v>72.7272727272727</v>
      </c>
      <c r="E15" s="0" t="n">
        <v>86.9565217391304</v>
      </c>
      <c r="F15" s="0" t="n">
        <v>71.5277777777778</v>
      </c>
      <c r="G15" s="0" t="n">
        <v>56</v>
      </c>
      <c r="H15" s="0" t="n">
        <v>30.3571428571429</v>
      </c>
    </row>
    <row r="16" customFormat="false" ht="13.8" hidden="false" customHeight="false" outlineLevel="0" collapsed="false">
      <c r="C16" s="0" t="n">
        <v>75</v>
      </c>
      <c r="D16" s="0" t="n">
        <v>21.4285714285714</v>
      </c>
      <c r="E16" s="0" t="n">
        <v>96</v>
      </c>
      <c r="F16" s="0" t="n">
        <v>59.375</v>
      </c>
      <c r="G16" s="0" t="n">
        <v>7</v>
      </c>
      <c r="H16" s="0" t="n">
        <v>57.1428571428571</v>
      </c>
      <c r="L16" s="0" t="s">
        <v>226</v>
      </c>
      <c r="M16" s="2" t="n">
        <v>45.7857142857143</v>
      </c>
    </row>
    <row r="17" customFormat="false" ht="13.8" hidden="false" customHeight="false" outlineLevel="0" collapsed="false">
      <c r="C17" s="0" t="n">
        <v>25</v>
      </c>
      <c r="D17" s="0" t="n">
        <v>83.3333333333333</v>
      </c>
      <c r="E17" s="0" t="n">
        <v>83.3333333333333</v>
      </c>
      <c r="F17" s="0" t="n">
        <v>81.5384615384615</v>
      </c>
      <c r="G17" s="0" t="n">
        <v>4</v>
      </c>
      <c r="H17" s="0" t="n">
        <v>75</v>
      </c>
      <c r="L17" s="0" t="s">
        <v>227</v>
      </c>
      <c r="M17" s="2" t="n">
        <v>53.4978976366536</v>
      </c>
    </row>
    <row r="18" customFormat="false" ht="13.8" hidden="false" customHeight="false" outlineLevel="0" collapsed="false">
      <c r="C18" s="0" t="n">
        <v>50</v>
      </c>
      <c r="D18" s="0" t="n">
        <v>75</v>
      </c>
      <c r="E18" s="0" t="n">
        <v>89.2857142857143</v>
      </c>
      <c r="F18" s="0" t="n">
        <v>72.7272727272727</v>
      </c>
      <c r="G18" s="0" t="n">
        <v>39</v>
      </c>
      <c r="H18" s="0" t="n">
        <v>71.7948717948718</v>
      </c>
      <c r="L18" s="0" t="s">
        <v>228</v>
      </c>
      <c r="M18" s="2" t="n">
        <v>77.8290487692662</v>
      </c>
    </row>
    <row r="19" customFormat="false" ht="13.8" hidden="false" customHeight="false" outlineLevel="0" collapsed="false">
      <c r="C19" s="0" t="n">
        <v>40</v>
      </c>
      <c r="D19" s="0" t="n">
        <v>57.8947368421053</v>
      </c>
      <c r="E19" s="0" t="n">
        <v>57.1428571428571</v>
      </c>
      <c r="F19" s="0" t="n">
        <v>83.3333333333333</v>
      </c>
      <c r="G19" s="0" t="n">
        <v>14</v>
      </c>
      <c r="H19" s="0" t="n">
        <v>78.5714285714286</v>
      </c>
      <c r="L19" s="0" t="s">
        <v>229</v>
      </c>
      <c r="M19" s="2" t="n">
        <v>61.5698156817343</v>
      </c>
    </row>
    <row r="20" customFormat="false" ht="13.8" hidden="false" customHeight="false" outlineLevel="0" collapsed="false">
      <c r="C20" s="0" t="n">
        <v>25</v>
      </c>
      <c r="D20" s="0" t="n">
        <v>18.1818181818182</v>
      </c>
      <c r="F20" s="0" t="n">
        <v>75</v>
      </c>
      <c r="G20" s="0" t="n">
        <v>23</v>
      </c>
      <c r="H20" s="0" t="n">
        <v>86.9565217391304</v>
      </c>
    </row>
    <row r="21" customFormat="false" ht="13.8" hidden="false" customHeight="false" outlineLevel="0" collapsed="false">
      <c r="D21" s="0" t="n">
        <v>63.1578947368421</v>
      </c>
      <c r="G21" s="0" t="n">
        <v>25</v>
      </c>
      <c r="H21" s="0" t="n">
        <v>96</v>
      </c>
    </row>
    <row r="22" customFormat="false" ht="13.8" hidden="false" customHeight="false" outlineLevel="0" collapsed="false">
      <c r="G22" s="0" t="n">
        <v>30</v>
      </c>
      <c r="H22" s="0" t="n">
        <v>83.3333333333333</v>
      </c>
    </row>
    <row r="23" customFormat="false" ht="13.8" hidden="false" customHeight="false" outlineLevel="0" collapsed="false">
      <c r="C23" s="0" t="n">
        <f aca="false">AVERAGE(C11:C20)</f>
        <v>45.7857142857143</v>
      </c>
      <c r="D23" s="0" t="n">
        <f aca="false">AVERAGE(D11:D21)</f>
        <v>53.4978976366536</v>
      </c>
      <c r="E23" s="0" t="n">
        <f aca="false">AVERAGE(E11:E21)</f>
        <v>77.8290487692662</v>
      </c>
      <c r="F23" s="0" t="n">
        <f aca="false">AVERAGE(F11:F21)</f>
        <v>61.5698156817343</v>
      </c>
      <c r="G23" s="0" t="n">
        <v>144</v>
      </c>
      <c r="H23" s="0" t="n">
        <v>71.5277777777778</v>
      </c>
    </row>
    <row r="24" customFormat="false" ht="13.8" hidden="false" customHeight="false" outlineLevel="0" collapsed="false">
      <c r="G24" s="0" t="n">
        <v>8</v>
      </c>
      <c r="H24" s="0" t="n">
        <v>25</v>
      </c>
    </row>
    <row r="25" customFormat="false" ht="13.8" hidden="false" customHeight="false" outlineLevel="0" collapsed="false">
      <c r="G25" s="0" t="n">
        <v>11</v>
      </c>
      <c r="H25" s="0" t="n">
        <v>72.7272727272727</v>
      </c>
    </row>
    <row r="26" customFormat="false" ht="13.8" hidden="false" customHeight="false" outlineLevel="0" collapsed="false">
      <c r="G26" s="0" t="n">
        <v>10</v>
      </c>
      <c r="H26" s="0" t="n">
        <v>50</v>
      </c>
    </row>
    <row r="27" customFormat="false" ht="13.8" hidden="false" customHeight="false" outlineLevel="0" collapsed="false">
      <c r="G27" s="0" t="n">
        <v>5</v>
      </c>
      <c r="H27" s="0" t="n">
        <v>40</v>
      </c>
    </row>
    <row r="28" customFormat="false" ht="13.8" hidden="false" customHeight="false" outlineLevel="0" collapsed="false">
      <c r="G28" s="0" t="n">
        <v>4</v>
      </c>
      <c r="H28" s="0" t="n">
        <v>25</v>
      </c>
    </row>
    <row r="29" customFormat="false" ht="13.8" hidden="false" customHeight="false" outlineLevel="0" collapsed="false">
      <c r="G29" s="0" t="n">
        <v>14</v>
      </c>
      <c r="H29" s="0" t="n">
        <v>21.4285714285714</v>
      </c>
    </row>
    <row r="30" customFormat="false" ht="13.8" hidden="false" customHeight="false" outlineLevel="0" collapsed="false">
      <c r="G30" s="0" t="n">
        <v>64</v>
      </c>
      <c r="H30" s="0" t="n">
        <v>59.375</v>
      </c>
    </row>
    <row r="31" customFormat="false" ht="13.8" hidden="false" customHeight="false" outlineLevel="0" collapsed="false">
      <c r="G31" s="0" t="n">
        <v>28</v>
      </c>
      <c r="H31" s="0" t="n">
        <v>89.2857142857143</v>
      </c>
    </row>
    <row r="32" customFormat="false" ht="13.8" hidden="false" customHeight="false" outlineLevel="0" collapsed="false">
      <c r="G32" s="0" t="n">
        <v>12</v>
      </c>
      <c r="H32" s="0" t="n">
        <v>83.3333333333333</v>
      </c>
    </row>
    <row r="33" customFormat="false" ht="13.8" hidden="false" customHeight="false" outlineLevel="0" collapsed="false">
      <c r="G33" s="0" t="n">
        <v>12</v>
      </c>
      <c r="H33" s="0" t="n">
        <v>75</v>
      </c>
    </row>
    <row r="34" customFormat="false" ht="13.8" hidden="false" customHeight="false" outlineLevel="0" collapsed="false">
      <c r="G34" s="0" t="n">
        <v>19</v>
      </c>
      <c r="H34" s="0" t="n">
        <v>57.8947368421053</v>
      </c>
    </row>
    <row r="35" customFormat="false" ht="13.8" hidden="false" customHeight="false" outlineLevel="0" collapsed="false">
      <c r="G35" s="0" t="n">
        <v>11</v>
      </c>
      <c r="H35" s="0" t="n">
        <v>18.1818181818182</v>
      </c>
    </row>
    <row r="36" customFormat="false" ht="13.8" hidden="false" customHeight="false" outlineLevel="0" collapsed="false">
      <c r="G36" s="0" t="n">
        <v>65</v>
      </c>
      <c r="H36" s="0" t="n">
        <v>81.5384615384615</v>
      </c>
    </row>
    <row r="37" customFormat="false" ht="13.8" hidden="false" customHeight="false" outlineLevel="0" collapsed="false">
      <c r="G37" s="0" t="n">
        <v>21</v>
      </c>
      <c r="H37" s="0" t="n">
        <v>57.1428571428571</v>
      </c>
    </row>
    <row r="38" customFormat="false" ht="13.8" hidden="false" customHeight="false" outlineLevel="0" collapsed="false">
      <c r="G38" s="0" t="n">
        <v>33</v>
      </c>
      <c r="H38" s="0" t="n">
        <v>72.7272727272727</v>
      </c>
    </row>
    <row r="39" customFormat="false" ht="13.8" hidden="false" customHeight="false" outlineLevel="0" collapsed="false">
      <c r="G39" s="0" t="n">
        <v>42</v>
      </c>
      <c r="H39" s="0" t="n">
        <v>83.3333333333333</v>
      </c>
    </row>
    <row r="40" customFormat="false" ht="13.8" hidden="false" customHeight="false" outlineLevel="0" collapsed="false">
      <c r="G40" s="0" t="n">
        <v>19</v>
      </c>
      <c r="H40" s="0" t="n">
        <v>63.1578947368421</v>
      </c>
    </row>
    <row r="41" customFormat="false" ht="13.8" hidden="false" customHeight="false" outlineLevel="0" collapsed="false">
      <c r="G41" s="0" t="n">
        <v>72</v>
      </c>
      <c r="H41" s="0" t="n">
        <v>75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2.8" zeroHeight="false" outlineLevelRow="0" outlineLevelCol="0"/>
  <cols>
    <col collapsed="false" customWidth="true" hidden="false" outlineLevel="0" max="1025" min="1" style="0" width="10.5"/>
  </cols>
  <sheetData>
    <row r="1" customFormat="false" ht="13.8" hidden="false" customHeight="false" outlineLevel="0" collapsed="false">
      <c r="A1" s="1" t="s">
        <v>230</v>
      </c>
      <c r="B1" s="1"/>
      <c r="C1" s="1"/>
      <c r="D1" s="1"/>
      <c r="E1" s="1"/>
      <c r="F1" s="1"/>
      <c r="G1" s="1"/>
      <c r="H1" s="1"/>
      <c r="I1" s="1"/>
      <c r="J1" s="1"/>
    </row>
    <row r="3" customFormat="false" ht="13.8" hidden="false" customHeight="false" outlineLevel="0" collapsed="false">
      <c r="A3" s="0" t="n">
        <v>12</v>
      </c>
    </row>
    <row r="4" customFormat="false" ht="13.8" hidden="false" customHeight="false" outlineLevel="0" collapsed="false">
      <c r="A4" s="0" t="n">
        <v>6</v>
      </c>
    </row>
    <row r="6" customFormat="false" ht="13.8" hidden="false" customHeight="false" outlineLevel="0" collapsed="false">
      <c r="A6" s="0" t="n">
        <v>29</v>
      </c>
      <c r="E6" s="0" t="n">
        <f aca="false">AVERAGE(A3:A50)</f>
        <v>11.9047619047619</v>
      </c>
      <c r="F6" s="0" t="s">
        <v>231</v>
      </c>
    </row>
    <row r="7" customFormat="false" ht="13.8" hidden="false" customHeight="false" outlineLevel="0" collapsed="false">
      <c r="A7" s="0" t="n">
        <v>7</v>
      </c>
      <c r="E7" s="0" t="n">
        <f aca="false">MIN(A3:A50)</f>
        <v>1</v>
      </c>
      <c r="F7" s="0" t="s">
        <v>232</v>
      </c>
    </row>
    <row r="8" customFormat="false" ht="13.8" hidden="false" customHeight="false" outlineLevel="0" collapsed="false">
      <c r="A8" s="0" t="n">
        <v>15</v>
      </c>
      <c r="E8" s="0" t="n">
        <f aca="false">MAX(A3:A50)</f>
        <v>51</v>
      </c>
      <c r="F8" s="0" t="s">
        <v>233</v>
      </c>
    </row>
    <row r="9" customFormat="false" ht="13.8" hidden="false" customHeight="false" outlineLevel="0" collapsed="false">
      <c r="A9" s="0" t="n">
        <v>9</v>
      </c>
    </row>
    <row r="10" customFormat="false" ht="13.8" hidden="false" customHeight="false" outlineLevel="0" collapsed="false">
      <c r="A10" s="0" t="n">
        <v>2</v>
      </c>
    </row>
    <row r="11" customFormat="false" ht="13.8" hidden="false" customHeight="false" outlineLevel="0" collapsed="false">
      <c r="A11" s="0" t="n">
        <v>1</v>
      </c>
    </row>
    <row r="12" customFormat="false" ht="13.8" hidden="false" customHeight="false" outlineLevel="0" collapsed="false">
      <c r="A12" s="0" t="n">
        <v>1</v>
      </c>
    </row>
    <row r="13" customFormat="false" ht="13.8" hidden="false" customHeight="false" outlineLevel="0" collapsed="false">
      <c r="A13" s="0" t="n">
        <v>15</v>
      </c>
    </row>
    <row r="16" customFormat="false" ht="13.8" hidden="false" customHeight="false" outlineLevel="0" collapsed="false">
      <c r="A16" s="0" t="n">
        <v>7</v>
      </c>
    </row>
    <row r="17" customFormat="false" ht="13.8" hidden="false" customHeight="false" outlineLevel="0" collapsed="false">
      <c r="A17" s="0" t="n">
        <v>10</v>
      </c>
    </row>
    <row r="18" customFormat="false" ht="13.8" hidden="false" customHeight="false" outlineLevel="0" collapsed="false">
      <c r="A18" s="0" t="n">
        <v>10</v>
      </c>
    </row>
    <row r="19" customFormat="false" ht="13.8" hidden="false" customHeight="false" outlineLevel="0" collapsed="false">
      <c r="A19" s="0" t="n">
        <v>22</v>
      </c>
    </row>
    <row r="20" customFormat="false" ht="13.8" hidden="false" customHeight="false" outlineLevel="0" collapsed="false">
      <c r="A20" s="0" t="n">
        <v>4</v>
      </c>
    </row>
    <row r="21" customFormat="false" ht="13.8" hidden="false" customHeight="false" outlineLevel="0" collapsed="false">
      <c r="A21" s="0" t="n">
        <v>3</v>
      </c>
    </row>
    <row r="22" customFormat="false" ht="13.8" hidden="false" customHeight="false" outlineLevel="0" collapsed="false">
      <c r="A22" s="0" t="n">
        <v>16</v>
      </c>
    </row>
    <row r="25" customFormat="false" ht="13.8" hidden="false" customHeight="false" outlineLevel="0" collapsed="false">
      <c r="A25" s="0" t="n">
        <v>11</v>
      </c>
    </row>
    <row r="26" customFormat="false" ht="13.8" hidden="false" customHeight="false" outlineLevel="0" collapsed="false">
      <c r="A26" s="0" t="n">
        <v>13</v>
      </c>
    </row>
    <row r="27" customFormat="false" ht="13.8" hidden="false" customHeight="false" outlineLevel="0" collapsed="false">
      <c r="A27" s="0" t="n">
        <v>13</v>
      </c>
    </row>
    <row r="28" customFormat="false" ht="13.8" hidden="false" customHeight="false" outlineLevel="0" collapsed="false">
      <c r="A28" s="0" t="n">
        <v>17</v>
      </c>
    </row>
    <row r="29" customFormat="false" ht="13.8" hidden="false" customHeight="false" outlineLevel="0" collapsed="false">
      <c r="A29" s="0" t="n">
        <v>51</v>
      </c>
    </row>
    <row r="30" customFormat="false" ht="13.8" hidden="false" customHeight="false" outlineLevel="0" collapsed="false">
      <c r="A30" s="0" t="n">
        <v>5</v>
      </c>
    </row>
    <row r="31" customFormat="false" ht="13.8" hidden="false" customHeight="false" outlineLevel="0" collapsed="false">
      <c r="A31" s="0" t="n">
        <v>5</v>
      </c>
    </row>
    <row r="32" customFormat="false" ht="13.8" hidden="false" customHeight="false" outlineLevel="0" collapsed="false">
      <c r="A32" s="0" t="n">
        <v>5</v>
      </c>
    </row>
    <row r="33" customFormat="false" ht="13.8" hidden="false" customHeight="false" outlineLevel="0" collapsed="false">
      <c r="A33" s="0" t="n">
        <v>2</v>
      </c>
    </row>
    <row r="34" customFormat="false" ht="13.8" hidden="false" customHeight="false" outlineLevel="0" collapsed="false">
      <c r="A34" s="0" t="n">
        <v>5</v>
      </c>
    </row>
    <row r="35" customFormat="false" ht="13.8" hidden="false" customHeight="false" outlineLevel="0" collapsed="false">
      <c r="A35" s="0" t="n">
        <v>5</v>
      </c>
    </row>
    <row r="36" customFormat="false" ht="13.8" hidden="false" customHeight="false" outlineLevel="0" collapsed="false">
      <c r="A36" s="0" t="n">
        <v>27</v>
      </c>
    </row>
    <row r="37" customFormat="false" ht="13.8" hidden="false" customHeight="false" outlineLevel="0" collapsed="false">
      <c r="A37" s="0" t="n">
        <v>16</v>
      </c>
    </row>
    <row r="38" customFormat="false" ht="13.8" hidden="false" customHeight="false" outlineLevel="0" collapsed="false">
      <c r="A38" s="0" t="n">
        <v>8</v>
      </c>
    </row>
    <row r="39" customFormat="false" ht="13.8" hidden="false" customHeight="false" outlineLevel="0" collapsed="false">
      <c r="A39" s="0" t="n">
        <v>6</v>
      </c>
    </row>
    <row r="40" customFormat="false" ht="13.8" hidden="false" customHeight="false" outlineLevel="0" collapsed="false">
      <c r="A40" s="0" t="n">
        <v>10</v>
      </c>
    </row>
    <row r="41" customFormat="false" ht="13.8" hidden="false" customHeight="false" outlineLevel="0" collapsed="false">
      <c r="A41" s="0" t="n">
        <v>5</v>
      </c>
    </row>
    <row r="42" customFormat="false" ht="13.8" hidden="false" customHeight="false" outlineLevel="0" collapsed="false">
      <c r="A42" s="0" t="n">
        <v>32</v>
      </c>
    </row>
    <row r="43" customFormat="false" ht="13.8" hidden="false" customHeight="false" outlineLevel="0" collapsed="false">
      <c r="A43" s="0" t="n">
        <v>12</v>
      </c>
    </row>
    <row r="45" customFormat="false" ht="13.8" hidden="false" customHeight="false" outlineLevel="0" collapsed="false">
      <c r="A45" s="0" t="n">
        <v>12</v>
      </c>
    </row>
    <row r="46" customFormat="false" ht="13.8" hidden="false" customHeight="false" outlineLevel="0" collapsed="false">
      <c r="A46" s="0" t="n">
        <v>16</v>
      </c>
    </row>
    <row r="47" customFormat="false" ht="13.8" hidden="false" customHeight="false" outlineLevel="0" collapsed="false">
      <c r="A47" s="0" t="n">
        <v>5</v>
      </c>
    </row>
    <row r="48" customFormat="false" ht="13.8" hidden="false" customHeight="false" outlineLevel="0" collapsed="false">
      <c r="A48" s="0" t="n">
        <v>4</v>
      </c>
    </row>
    <row r="49" customFormat="false" ht="13.8" hidden="false" customHeight="false" outlineLevel="0" collapsed="false">
      <c r="A49" s="0" t="n">
        <v>7</v>
      </c>
    </row>
    <row r="50" customFormat="false" ht="13.8" hidden="false" customHeight="false" outlineLevel="0" collapsed="false">
      <c r="A50" s="0" t="n">
        <v>39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379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2021-07-27T12:38:53Z</dcterms:created>
  <dc:creator/>
  <dc:description/>
  <dc:language>en-US</dc:language>
  <cp:lastModifiedBy/>
  <dcterms:modified xsi:type="dcterms:W3CDTF">2021-07-28T15:25:12Z</dcterms:modified>
  <cp:revision>121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