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C:\Users\antor\Downloads\"/>
    </mc:Choice>
  </mc:AlternateContent>
  <bookViews>
    <workbookView xWindow="0" yWindow="0" windowWidth="23040" windowHeight="9084" activeTab="5"/>
  </bookViews>
  <sheets>
    <sheet name="Sheet1" sheetId="1" r:id="rId1"/>
    <sheet name="Sheet3" sheetId="2" r:id="rId2"/>
    <sheet name="Sheet4" sheetId="3" r:id="rId3"/>
    <sheet name="Sheet6" sheetId="6" r:id="rId4"/>
    <sheet name="Sheet8" sheetId="8" r:id="rId5"/>
    <sheet name="Sheet10" sheetId="10" r:id="rId6"/>
  </sheets>
  <calcPr calcId="171027" fullCalcOnLoad="1"/>
</workbook>
</file>

<file path=xl/calcChain.xml><?xml version="1.0" encoding="utf-8"?>
<calcChain xmlns="http://schemas.openxmlformats.org/spreadsheetml/2006/main">
  <c r="F23" i="10" l="1"/>
  <c r="E23" i="10"/>
  <c r="D23" i="10"/>
  <c r="C23" i="10"/>
  <c r="E56" i="1"/>
  <c r="E60" i="1"/>
  <c r="E59" i="1"/>
  <c r="E58" i="1"/>
  <c r="E57" i="1"/>
  <c r="J65" i="6"/>
  <c r="J38" i="6"/>
  <c r="G74" i="6"/>
  <c r="D50" i="6"/>
  <c r="H4" i="1"/>
  <c r="H5" i="1"/>
  <c r="H7" i="1"/>
  <c r="H8" i="1"/>
  <c r="H9" i="1"/>
  <c r="H10" i="1"/>
  <c r="H11" i="1"/>
  <c r="H12" i="1"/>
  <c r="H13" i="1"/>
  <c r="H14" i="1"/>
  <c r="H17" i="1"/>
  <c r="H18" i="1"/>
  <c r="H19" i="1"/>
  <c r="H20" i="1"/>
  <c r="H21" i="1"/>
  <c r="H22" i="1"/>
  <c r="H23" i="1"/>
  <c r="H26" i="1"/>
  <c r="H27" i="1"/>
  <c r="H28" i="1"/>
  <c r="H29" i="1"/>
  <c r="H30" i="1"/>
  <c r="H31" i="1"/>
  <c r="H32" i="1"/>
  <c r="H33" i="1"/>
  <c r="H34" i="1"/>
  <c r="H35" i="1"/>
  <c r="H36" i="1"/>
  <c r="H37" i="1"/>
  <c r="H38" i="1"/>
  <c r="H39" i="1"/>
  <c r="H40" i="1"/>
  <c r="H41" i="1"/>
  <c r="H42" i="1"/>
  <c r="H43" i="1"/>
  <c r="H44" i="1"/>
  <c r="H46" i="1"/>
  <c r="H47" i="1"/>
  <c r="H50" i="1"/>
  <c r="H51" i="1"/>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A1" i="3"/>
  <c r="A80" i="2"/>
  <c r="A79" i="2"/>
  <c r="A78" i="2"/>
  <c r="A77" i="2"/>
  <c r="A76" i="2"/>
  <c r="A75" i="2"/>
  <c r="A74" i="2"/>
  <c r="A73" i="2"/>
  <c r="A72" i="2"/>
  <c r="A71" i="2"/>
  <c r="A70" i="2"/>
  <c r="A69" i="2"/>
  <c r="A68" i="2"/>
  <c r="A67" i="2"/>
  <c r="A66" i="2"/>
  <c r="A65" i="2"/>
  <c r="A64" i="2"/>
  <c r="A63" i="2"/>
  <c r="A62" i="2"/>
  <c r="A61" i="2"/>
  <c r="A60" i="2"/>
  <c r="A59" i="2"/>
  <c r="A58" i="2"/>
  <c r="A57" i="2"/>
  <c r="A56" i="2"/>
  <c r="A55" i="2"/>
</calcChain>
</file>

<file path=xl/sharedStrings.xml><?xml version="1.0" encoding="utf-8"?>
<sst xmlns="http://schemas.openxmlformats.org/spreadsheetml/2006/main" count="319" uniqueCount="231">
  <si>
    <t>File</t>
  </si>
  <si>
    <t>Length</t>
  </si>
  <si>
    <t>Human</t>
  </si>
  <si>
    <t>AWS</t>
  </si>
  <si>
    <t>Human words</t>
  </si>
  <si>
    <t>MINUS INDISCERNABLE GARBLED</t>
  </si>
  <si>
    <t>Words the Same as Human</t>
  </si>
  <si>
    <t>Note</t>
  </si>
  <si>
    <t>/home/anthony/trunk-recorder/trunk-recorder/bloom/2021/7/27/1-21156-1627402200_852400000.wav</t>
  </si>
  <si>
    <t>SHORT, GARBLED</t>
  </si>
  <si>
    <t>/home/anthony/trunk-recorder/trunk-recorder/bloom/2021/7/27/2-10205-1627400289_851962500.wav</t>
  </si>
  <si>
    <t>SHORT, SILENT</t>
  </si>
  <si>
    <t>/home/anthony/trunk-recorder/trunk-recorder/bloom/2021/7/27/3-10205-1627401649_851962500.wav</t>
  </si>
  <si>
    <t>Shades 3 Shades Gate. Shades 3. Choice Mechanical is back again today. He said he was going to be down at the wetlands and wanted to make sure somebody had unlocked it.</t>
  </si>
  <si>
    <t>Shades three Shades Gate three choice mechanical is back again today. He said he was gonna be down at the Wetlands and wanted to make sure somebody had unlocked.</t>
  </si>
  <si>
    <t>/home/anthony/trunk-recorder/trunk-recorder/bloom/2021/7/27/4-21156-1627401500_852400000.wav</t>
  </si>
  <si>
    <t>Campsite 83, Buffalo Ridge, just 10 43</t>
  </si>
  <si>
    <t>Campsite 83 Buffalo Ridge. Just 10,</t>
  </si>
  <si>
    <t>/home/anthony/trunk-recorder/trunk-recorder/bloom/2021/7/27/5-10205-1627401675_852400000.wav</t>
  </si>
  <si>
    <t>/home/anthony/trunk-recorder/trunk-recorder/bloom/2021/7/27/6-21156-1627400598_852400000.wav</t>
  </si>
  <si>
    <r>
      <t>Showing a 2010 grey toyata prius to a Edwin and Jeanne Marugo Cadenyas out of Indy, showing expiring in 22 of INDISCERNABLE. Check that it’s expired in July 21</t>
    </r>
    <r>
      <rPr>
        <vertAlign val="superscript"/>
        <sz val="11"/>
        <color theme="1"/>
        <rFont val="Liberation Sans"/>
      </rPr>
      <t>st</t>
    </r>
    <r>
      <rPr>
        <sz val="11"/>
        <color theme="1"/>
        <rFont val="Liberation Sans"/>
      </rPr>
      <t xml:space="preserve"> 22 INDISCERNABLE. Be advised that 22 then its okay then. That’s afirmative, apologies. 621.</t>
    </r>
  </si>
  <si>
    <t>Showing a 2010 gray Toyota Prius to Edwin and G. N. Morocco. Catania's Showing expiring 22 technologies. Check that it's expired in July. I think. Like 22 then. And it's uh it's okay then. That's affirmative. Apologies. 611</t>
  </si>
  <si>
    <t>/home/anthony/trunk-recorder/trunk-recorder/bloom/2021/7/27/7-21156-1627401629_851962500.wav</t>
  </si>
  <si>
    <t>18 I’m clear. We had a couple different reports, and it was unclear exactly what happened, but I’m clear.</t>
  </si>
  <si>
    <t>It's 18. I'm clear we had a couple of different reports, and it was unclear exactly what happened. But I'm clear</t>
  </si>
  <si>
    <t>/home/anthony/trunk-recorder/trunk-recorder/bloom/2021/7/27/8-10205-1627401167_851962500.wav</t>
  </si>
  <si>
    <t xml:space="preserve">Leaver 4, main gate. Hey 03815. Leaver 4. Gold medal will be coming back shortly. Thank you Leaver 4 clear. Thank you, main gate clear.    </t>
  </si>
  <si>
    <t>Leave it. four main gate Leaper four gold medal will be coming back shortly. Thank you before. Clear. Thank you. Main gate. Clear.</t>
  </si>
  <si>
    <t>/home/anthony/trunk-recorder/trunk-recorder/bloom/2021/7/27/9-21156-1627400320_852400000.wav</t>
  </si>
  <si>
    <t>Dispatch 621. 621. I’ll be ten. Today for motor pool I’ll be in route to district 6.</t>
  </si>
  <si>
    <t>6. 26, 21 being around. Okay.</t>
  </si>
  <si>
    <t>/home/anthony/trunk-recorder/trunk-recorder/bloom/2021/7/27/10-10205-1627402766_852400000.wav</t>
  </si>
  <si>
    <t>Route security, raccon control.</t>
  </si>
  <si>
    <t>Security right. Can control.</t>
  </si>
  <si>
    <t>/home/anthony/trunk-recorder/trunk-recorder/bloom/2021/7/27/11-10670-1627401884_852400000.wav</t>
  </si>
  <si>
    <t>/home/anthony/trunk-recorder/trunk-recorder/bloom/2021/7/27/12-10205-1627402808_852400000.wav</t>
  </si>
  <si>
    <t>Route 30</t>
  </si>
  <si>
    <t>/home/anthony/trunk-recorder/trunk-recorder/bloom/2021/7/27/13-21156-1627401608_851962500.wav</t>
  </si>
  <si>
    <t>with the sheriff’s department , uh, the victim just fell, they were not struck by a vehicle, uh they just scraped their knee and are complaining of some pain, so I am clear on the run, however, I will not be responding.</t>
  </si>
  <si>
    <t>on the run. However, I will not be</t>
  </si>
  <si>
    <t>/home/anthony/trunk-recorder/trunk-recorder/bloom/2021/7/27/14-21156-1627401484_851962500.wav</t>
  </si>
  <si>
    <t>Okay.</t>
  </si>
  <si>
    <t>/home/anthony/trunk-recorder/trunk-recorder/bloom/2021/7/27/15-10205-1627402425_852400000.wav</t>
  </si>
  <si>
    <t xml:space="preserve">   </t>
  </si>
  <si>
    <t>/home/anthony/trunk-recorder/trunk-recorder/bloom/2021/7/27/16-21156-1627401173_851962500.wav</t>
  </si>
  <si>
    <t>Hey 038, 15. Go ahead 15. Can you switch to 8?</t>
  </si>
  <si>
    <t>Go ahead.</t>
  </si>
  <si>
    <t>very tough one</t>
  </si>
  <si>
    <t>/home/anthony/trunk-recorder/trunk-recorder/bloom/2021/7/27/17-21156-1627401516_851962500.wav</t>
  </si>
  <si>
    <t>GARBLED clear. GARBLED it doesn’t sound like it’s very serious injuries, but I just wanted to let you know. INDISCERNABLE sir thank you.</t>
  </si>
  <si>
    <t>further it doesn't sound like it's very serious injuries, but I just wanted to let you know. Thank you.</t>
  </si>
  <si>
    <t>/home/anthony/trunk-recorder/trunk-recorder/bloom/2021/7/27/18-21156-1627400554_851962500.wav</t>
  </si>
  <si>
    <t>Dispatch 621, I got a INDISCERNABLE 10 28 for general when you’re ready. Indiana plate victor north tom 418 shows 2020</t>
  </si>
  <si>
    <t>About 6 21 rolling, 10, 28th general. You're right. And you had a plate victor? North. Tom 4 1 age of 2020.</t>
  </si>
  <si>
    <t>/home/anthony/trunk-recorder/trunk-recorder/bloom/2021/7/27/19-21156-1627400864_851962500.wav</t>
  </si>
  <si>
    <t>Dispatch, 618. 618. I will be 10 8 from the report. You can go ahead and leave me in this, uh, burglury chat though, I’m going to be in route to the district. Clear. Attention Morton County units, attempt to locate southbound and northbound lane of 67, just north of the south junction, 39 south junction.</t>
  </si>
  <si>
    <t>burglary cat though. Engine morgan County units. I am located Southbound and Northbound Lane 67. Just north of the South Junction. 39. South Junction. Yeah.</t>
  </si>
  <si>
    <t>/home/anthony/trunk-recorder/trunk-recorder/bloom/2021/7/27/20-21156-1627401650_852400000.wav</t>
  </si>
  <si>
    <t>Dispatch, 612. 10 41 10 60J. 612.</t>
  </si>
  <si>
    <t>6 12 10, 41, 10 6 p. K. Thanks. Bye.</t>
  </si>
  <si>
    <t>/home/anthony/trunk-recorder/trunk-recorder/bloom/2021/7/27/21-21156-1627402177_852400000.wav</t>
  </si>
  <si>
    <t>Dispatch 5038, 10 41.</t>
  </si>
  <si>
    <t>5038 1041.</t>
  </si>
  <si>
    <t>/home/anthony/trunk-recorder/trunk-recorder/bloom/2021/7/27/22-21511-1627402514_852400000.wav</t>
  </si>
  <si>
    <r>
      <t>10 14 37, accident with injuries. 02. Send it. 8</t>
    </r>
    <r>
      <rPr>
        <vertAlign val="superscript"/>
        <sz val="11"/>
        <color theme="1"/>
        <rFont val="Liberation Sans"/>
      </rPr>
      <t>th</t>
    </r>
    <r>
      <rPr>
        <sz val="11"/>
        <color theme="1"/>
        <rFont val="Liberation Sans"/>
      </rPr>
      <t xml:space="preserve"> and Adams Street, the bridge over the railroad tracks. Trash truck struck the bridge over Adams, believe somebody is holding a rag over somebody’s head, believes there’s injuries. 02.</t>
    </r>
  </si>
  <si>
    <t>1437 Accident with injuries. Peyton Adams Street, the bridge over the railroad tracks, try struck struck the bridge over Adams. Somebody's holding a rag over somebody's head and believe there's injuries.</t>
  </si>
  <si>
    <t>/home/anthony/trunk-recorder/trunk-recorder/bloom/2021/7/27/23-21348-1627400783_851962500.wav</t>
  </si>
  <si>
    <t>/home/anthony/trunk-recorder/trunk-recorder/bloom/2021/7/27/24-21348-1627400832_851962500.wav</t>
  </si>
  <si>
    <t>/home/anthony/trunk-recorder/trunk-recorder/bloom/2021/7/27/25-21348-1627400800_852400000.wav</t>
  </si>
  <si>
    <t>INDISCERNABLE. It will be 812 318 7066. 812 318 7066. It will be Jennette.</t>
  </si>
  <si>
    <t>Problem. It's gonna be (812) 318 7066 8123187066. It'll be genet.</t>
  </si>
  <si>
    <t>/home/anthony/trunk-recorder/trunk-recorder/bloom/2021/7/27/26-21511-1627401394_851962500.wav</t>
  </si>
  <si>
    <t>Bloomington North 1723. North ,1723. Could you go ahead and setup the on call, um it’s uh, uh driver side rear wheel damage.</t>
  </si>
  <si>
    <t>Wilmington North 1723 North 1723. Did you go ahead and start the on call? Um, It's, uh driver's side. Rear wheel damage. Thanks.</t>
  </si>
  <si>
    <t>/home/anthony/trunk-recorder/trunk-recorder/bloom/2021/7/27/27-21511-1627401345_851962500.wav</t>
  </si>
  <si>
    <t>1511, INDISCERNABLE,  I am being advised, being advised the city of Bloomington utilities is blowing out the hydrants in the area. 10 4, thank you.</t>
  </si>
  <si>
    <t>15 11, I'm being advised being advised, the city of Bloomington utilities is um blowing out the hydrants in the area. 10 4. Thank you.</t>
  </si>
  <si>
    <t>/home/anthony/trunk-recorder/trunk-recorder/bloom/2021/7/27/28-21511-1627401311_852400000.wav</t>
  </si>
  <si>
    <t>INDISCERNABLE, 1511. 1511. Can you contact the fire department, ask if the hydrant by the firetower is supposed to be going off? There is no light out here. 10 4.</t>
  </si>
  <si>
    <t>10 15, 11, 15, 11. Can you contact the fire department ask if the hydrant by the fire tower is supposed to be uh going off. There's no way out here.</t>
  </si>
  <si>
    <t>/home/anthony/trunk-recorder/trunk-recorder/bloom/2021/7/27/29-21509-1627400905_852400000.wav</t>
  </si>
  <si>
    <t>76, shelter. Shelter go ahead. I’m on Curry Pike, I think it might be the same beagle that was just at the Roll Ave, and if it is I’m going to go ahead and bring him in. I’m heading back to doggy do’s and cats too to see if this is the same dog. 10 4. If it is, the dog was here in the shelter, I believe, last week or within the last two weeks as well. Do you remember what it looked like? I don’t believe I would, no. 10 4. 76 clear, Ill keep you posted. 10 4 shelter clear. 71 to 76. Go ahead. Go ahead 71. Pretty sure I picked up a beagle at doggy dos at least GARBLED. 10 9. pretty sure I picked up a beagle  at doggy dos at least twice in the past, 76 clear.</t>
  </si>
  <si>
    <t>76 shelter shelter. Go ahead, pike. I think it might be the same beagle. It was just at the role avenue. Yes, it is. I'm gonna go ahead and bring him in. I'm heading back to um doggy dos and cats too. To see if this is the same dog. 10 4 If it is. The dog was here in the shelter I believe last week or within the last two weeks as well. Do you remember what it looked like? I don't believe I would know. 10 476 Clear. I'll keep you posted. 10 4 shelter clear. 7176. Go ahead. Go ahead. 7 1. I'm pretty sure I picked up a beagle at doggie dooz 42.49s - 43.3s Confidence: 46.10% . At least can I pretty sure I picked up a beagle at doggie dooz. At least twice in the past 76</t>
  </si>
  <si>
    <t>/home/anthony/trunk-recorder/trunk-recorder/bloom/2021/7/27/30-21511-1627401635_852400000.wav</t>
  </si>
  <si>
    <t>INDISCERNABLE 60 94 ,10 41.  North 69 4.</t>
  </si>
  <si>
    <t>1694, 10, 41. Number 16,</t>
  </si>
  <si>
    <t>/home/anthony/trunk-recorder/trunk-recorder/bloom/2021/7/27/31-21509-1627401421_852400000.wav</t>
  </si>
  <si>
    <t>Shelter 71 and 73 are 10 8. 10 4, Shelter clear.</t>
  </si>
  <si>
    <t>Filter 7173 or 10 8, 10 4 shelter clear.</t>
  </si>
  <si>
    <t>/home/anthony/trunk-recorder/trunk-recorder/bloom/2021/7/27/32-21511-1627400719_851962500.wav</t>
  </si>
  <si>
    <t>INDISCERNABLE. Go ahead. Could you signal 61 hot 10 6</t>
  </si>
  <si>
    <t>Could you signal. 6, 10. 6.</t>
  </si>
  <si>
    <t>/home/anthony/trunk-recorder/trunk-recorder/bloom/2021/7/27/33-21348-1627400775_852400000.wav</t>
  </si>
  <si>
    <t>INDISCERNABLE. 33 18, 10 8</t>
  </si>
  <si>
    <t>33 18 Tonight.</t>
  </si>
  <si>
    <t>/home/anthony/trunk-recorder/trunk-recorder/bloom/2021/7/27/34-21511-1627401750_852400000.wav</t>
  </si>
  <si>
    <t>1627 Bloomington. Signal 6</t>
  </si>
  <si>
    <t>1527. Let me just signal stick.</t>
  </si>
  <si>
    <t>/home/anthony/trunk-recorder/trunk-recorder/bloom/2021/7/27/35-21348-1627400730_852400000.wav</t>
  </si>
  <si>
    <t>1030, 325. Someone’s out of the vehicle on 10 24, 10 8.  33 25.</t>
  </si>
  <si>
    <t>33 25. Someone has vehicle in 2014 8, 25.</t>
  </si>
  <si>
    <t>/home/anthony/trunk-recorder/trunk-recorder/bloom/2021/7/27/36-21348-1627400857_852400000.wav</t>
  </si>
  <si>
    <t>Bloomington 33 33, Ill be 10 7.  Signal 5. 33 33. I will be 10 8 from the report. You can go ahead and leave me in this, uh, burglury chat though, I’m going to be in route to the district. Clear. Attention Morton County units, attempt to locate southbound and northbound lane of 67, just north of the south junction, 39 south junction.</t>
  </si>
  <si>
    <t>Lowington 33 33. That'll be 10 7 Signal. Five 33 33. I'll be 10 8 in the report. You go ahead and leave engine morgan County Units. I'm located Southbound and Northbound Lane or 67. Just north of the South Junction. South Junction. Yeah.</t>
  </si>
  <si>
    <t>/home/anthony/trunk-recorder/trunk-recorder/bloom/2021/7/27/37-21509-1627400566_851962500.wav</t>
  </si>
  <si>
    <t>76, shelter. Shelter go ahead. The owner has claimed the beagle from Doggy Dos and Cats too. Perfect. 10 4. Shelter clear. That’s what I thought. 76 clear.</t>
  </si>
  <si>
    <t>7 6 Children shelter. Go ahead. The owner has claimed the beagle from dogs and cats too. Perfect. 10 4 shelter Clear. That's what I thought. 76 Clear.</t>
  </si>
  <si>
    <t>/home/anthony/trunk-recorder/trunk-recorder/bloom/2021/7/27/38-21509-1627400364_851962500.wav</t>
  </si>
  <si>
    <t>730, Shelter. Go ahead. 73 and 71 are 10 7 at wildcare.</t>
  </si>
  <si>
    <t>7 30 Shelter. Go ahead. 7371 R. 10 7. At Wellcare. 10 4.</t>
  </si>
  <si>
    <t>/home/anthony/trunk-recorder/trunk-recorder/bloom/2021/7/27/39-21511-1627402844_851962500.wav</t>
  </si>
  <si>
    <t>1639, 1639. I’m going to be in route to the PI INDISCERNABLE.</t>
  </si>
  <si>
    <t>16 39. 16, 39. I'm gonna be in route to the P. I. N. Number.</t>
  </si>
  <si>
    <t>/home/anthony/trunk-recorder/trunk-recorder/bloom/2021/7/27/40-21511-1627402211_852400000.wav</t>
  </si>
  <si>
    <t>1639. 1639. INDISCERNABLE taking the call. I’m going to be out at 1110 north cress ave, or maybe 204.</t>
  </si>
  <si>
    <t>1039, 16, 39. Can you know, take the call? I'm gonna be out at 11 10 North Crescent apartment. B. 204</t>
  </si>
  <si>
    <t>/home/anthony/trunk-recorder/trunk-recorder/bloom/2021/7/27/41-21511-1627400735_851962500.wav</t>
  </si>
  <si>
    <t>Which extension do you need me to call in on? 3305</t>
  </si>
  <si>
    <t>Calling On 3305.</t>
  </si>
  <si>
    <t>/home/anthony/trunk-recorder/trunk-recorder/bloom/2021/7/27/42-21348-1627400353_851962500.wav</t>
  </si>
  <si>
    <t>Bloomington 33 25. I’m 10 24 from INDISCERNABLE 1. I’ll be back in route to the vehicle, I believe the 10 51 is 10 23. 33 25. Bloomington, the keys were misplaced by the driver and uh the vehicle cannot be gained access to, therefore their not going to be able to drive the vehicle on to the tow truck. They’ll have to pull it.</t>
  </si>
  <si>
    <t>33 25 33 25. I'm 10 24 from Ocean One. I'll be back in route vehicle. I believe the 10 51 is 10 23 33 25. The only thing peas or misplaced by the driver and uh the vehicle cannot be gained access to or they're not gonna be able to drive the vehicle onto the tow truck will have to pull it. Bye.</t>
  </si>
  <si>
    <t>/home/anthony/trunk-recorder/trunk-recorder/bloom/2021/7/27/43-21511-1627402451_852400000.wav</t>
  </si>
  <si>
    <t>1402, 1437. Suspicious activity. Bloomington 14 14. If that’s 129 were not going to respond to that. 1402, 1437, disregard. 02.</t>
  </si>
  <si>
    <t>1402 1437 suspicious activity. The 14, 14, 29, we're not gonna respond to that 14,</t>
  </si>
  <si>
    <t>/home/anthony/trunk-recorder/trunk-recorder/bloom/2021/7/27/44-21516-1627400466_852400000.wav</t>
  </si>
  <si>
    <t>SHORT, GARBLED.</t>
  </si>
  <si>
    <t>FAILED. TOO SHORT</t>
  </si>
  <si>
    <t>/home/anthony/trunk-recorder/trunk-recorder/bloom/2021/7/27/45-21509-1627401454_852400000.wav</t>
  </si>
  <si>
    <t>Shelter to ACO. Does someone have the chance to swing by facilities and pick up  some more masks, that would be great, thank you. 71 and 73 can grab them. 10 4, thanks.</t>
  </si>
  <si>
    <t>shelter to a C. E O S. If someone has a chance to swing by facilities and pick up some more masks. That would be great. Thank you. 7173 Thanks.</t>
  </si>
  <si>
    <t>/home/anthony/trunk-recorder/trunk-recorder/bloom/2021/7/27/46-21156-1627402207_851962500.wav</t>
  </si>
  <si>
    <t>North 38 go ahead. Just 10 43 on the INDISCERNABLE from  INDISCERNABLE you called in about. We never had anyone that was available to go check in on that  illegal camper. Just wanted to let you know. 10 4, no problem, thanks.</t>
  </si>
  <si>
    <t>4 3. Go ahead. Just 1043 on the cat from the stock. You called in about? We we never had anyone that was available to go check on that illegal camper. Just wanted to let you know. No problem. Thanks.</t>
  </si>
  <si>
    <t>/home/anthony/trunk-recorder/trunk-recorder/bloom/2021/7/27/47-21520-1627400041_851962500.wav</t>
  </si>
  <si>
    <t>IU 604 be back in service. 604</t>
  </si>
  <si>
    <t>Alright. Thanks. Oh for.</t>
  </si>
  <si>
    <t>/home/anthony/trunk-recorder/trunk-recorder/bloom/2021/7/27/48-21520-1627402433_851962500.wav</t>
  </si>
  <si>
    <t>GARBLED INDISCERNABLE INDISCERNABLE INDISCERNABLE INDISCERNABLE</t>
  </si>
  <si>
    <t>Okay. Mhm.</t>
  </si>
  <si>
    <t>/home/anthony/trunk-recorder/trunk-recorder/bloom/2021/7/27/49-21520-1627402397_851962500.wav</t>
  </si>
  <si>
    <t>Just checking to make sure it was the same window. It is the same from yesterday. Uh, we’re clear.</t>
  </si>
  <si>
    <t>Make sure the same window, it is the same from yesterday. Uh, one month.</t>
  </si>
  <si>
    <t>/home/anthony/trunk-recorder/trunk-recorder/bloom/2021/7/27/50-21520-1627401558_851962500.wav</t>
  </si>
  <si>
    <t>108 IU, damaged property. INDISCERNABLE INDISCERNABLE. INDISCERNABLE 5. You know at the library reference a shattered window, it will be the third floor south side. They need a report in order for them to be able to replace the window. IU 115, uh, there was a report taken on that matter yesterday, uh, would you be able to advise them that that was already handled. IU 808, INDISCERNABLE we have just. 808</t>
  </si>
  <si>
    <t>10 iU damaged property. 115 Clear 15. You know the library reference a shatter window. You'll be the third floor found side they need to report in order for them to be able to replace the window. 115. Uh there was a report taken on that matter yesterday. Uh would you be able to advise them that that was already handled? How are you shit? Is that right?</t>
  </si>
  <si>
    <t>/home/anthony/trunk-recorder/trunk-recorder/bloom/2021/7/27/51-21516-1627402307_851962500.wav</t>
  </si>
  <si>
    <t>/home/anthony/trunk-recorder/trunk-recorder/bloom/2021/7/27/52-21520-1627400425_852400000.wav</t>
  </si>
  <si>
    <t>/home/anthony/trunk-recorder/trunk-recorder/bloom/2021/7/27/53-21516-1627402146_851962500.wav</t>
  </si>
  <si>
    <t>/home/anthony/trunk-recorder/trunk-recorder/bloom/2021/7/27/54-21516-1627402972_851962500.wav</t>
  </si>
  <si>
    <t>/home/anthony/trunk-recorder/trunk-recorder/bloom/2021/7/27/55-21520-1627400664_852400000.wav</t>
  </si>
  <si>
    <t>/home/anthony/trunk-recorder/trunk-recorder/bloom/2021/7/27/56-21520-1627401986_852400000.wav</t>
  </si>
  <si>
    <t>/home/anthony/trunk-recorder/trunk-recorder/bloom/2021/7/27/57-21517-1627400233_851962500.wav</t>
  </si>
  <si>
    <t>/home/anthony/trunk-recorder/trunk-recorder/bloom/2021/7/27/58-21516-1627402108_852400000.wav</t>
  </si>
  <si>
    <t>/home/anthony/trunk-recorder/trunk-recorder/bloom/2021/7/27/59-21520-1627400837_852400000.wav</t>
  </si>
  <si>
    <t>/home/anthony/trunk-recorder/trunk-recorder/bloom/2021/7/27/60-21517-1627402846_852400000.wav</t>
  </si>
  <si>
    <t>/home/anthony/trunk-recorder/trunk-recorder/bloom/2021/7/27/61-21516-1627402079_851962500.wav</t>
  </si>
  <si>
    <t>/home/anthony/trunk-recorder/trunk-recorder/bloom/2021/7/27/62-21520-1627402918_852400000.wav</t>
  </si>
  <si>
    <t>/home/anthony/trunk-recorder/trunk-recorder/bloom/2021/7/27/63-21516-1627401245_852400000.wav</t>
  </si>
  <si>
    <t>/home/anthony/trunk-recorder/trunk-recorder/bloom/2021/7/27/64-21519-1627400060_852400000.wav</t>
  </si>
  <si>
    <t>/home/anthony/trunk-recorder/trunk-recorder/bloom/2021/7/27/65-21520-1627401753_851962500.wav</t>
  </si>
  <si>
    <t>/home/anthony/trunk-recorder/trunk-recorder/bloom/2021/7/27/66-21520-1627400472_851962500.wav</t>
  </si>
  <si>
    <t>/home/anthony/trunk-recorder/trunk-recorder/bloom/2021/7/27/67-21516-1627400660_851962500.wav</t>
  </si>
  <si>
    <t>/home/anthony/trunk-recorder/trunk-recorder/bloom/2021/7/27/68-21520-1627400485_852400000.wav</t>
  </si>
  <si>
    <t>/home/anthony/trunk-recorder/trunk-recorder/bloom/2021/7/27/69-21519-1627401215_851962500.wav</t>
  </si>
  <si>
    <t>/home/anthony/trunk-recorder/trunk-recorder/bloom/2021/7/27/70-21516-1627401568_852400000.wav</t>
  </si>
  <si>
    <t>/home/anthony/trunk-recorder/trunk-recorder/bloom/2021/7/27/71-21520-1627401549_851962500.wav</t>
  </si>
  <si>
    <t>/home/anthony/trunk-recorder/trunk-recorder/bloom/2021/7/27/72-21520-1627401788_852400000.wav</t>
  </si>
  <si>
    <t>/home/anthony/trunk-recorder/trunk-recorder/bloom/2021/7/27/73-21520-1627401361_852400000.wav</t>
  </si>
  <si>
    <t>/home/anthony/trunk-recorder/trunk-recorder/bloom/2021/7/27/74-21516-1627402790_851962500.wav</t>
  </si>
  <si>
    <t>/home/anthony/trunk-recorder/trunk-recorder/bloom/2021/7/27/75-21520-1627401080_851962500.wav</t>
  </si>
  <si>
    <t>/home/anthony/trunk-recorder/trunk-recorder/bloom/2021/7/27/76-21516-1627402040_851962500.wav</t>
  </si>
  <si>
    <t>/home/anthony/trunk-recorder/trunk-recorder/bloom/2021/7/27/77-21517-1627401338_852400000.wav</t>
  </si>
  <si>
    <t>/home/anthony/trunk-recorder/trunk-recorder/bloom/2021/7/27/78-21516-1627401454_851962500.wav</t>
  </si>
  <si>
    <t>/home/anthony/trunk-recorder/trunk-recorder/bloom/2021/7/27/79-21520-1627401695_852400000.wav</t>
  </si>
  <si>
    <t>/home/anthony/trunk-recorder/trunk-recorder/bloom/2021/7/27/80-21522-1627400626_852400000.wav</t>
  </si>
  <si>
    <t>GARBLED. TONE.  GARBLED. INDISCERNABLE Lot 77  Garden Hill Mobile Home Park EMS charlie, cross of west murrel ave and north curry pike 11 44 hours 6b2</t>
  </si>
  <si>
    <t>That's Mike. Lot 77 Garden Hill mobile home park E. M. S. Charlie Cross of West Murrell Avenue and North curry pike. 11 44 hours, six D. Two</t>
  </si>
  <si>
    <t>/home/anthony/trunk-recorder/trunk-recorder/bloom/2021/7/27/81-21522-1627402071_852400000.wav</t>
  </si>
  <si>
    <t>/home/anthony/trunk-recorder/trunk-recorder/bloom/2021/7/27/82-21522-1627400897_851962500.wav</t>
  </si>
  <si>
    <t>/home/anthony/trunk-recorder/trunk-recorder/bloom/2021/7/27/83-21528-1627401485_852400000.wav</t>
  </si>
  <si>
    <t>/home/anthony/trunk-recorder/trunk-recorder/bloom/2021/7/27/84-21522-1627401449_851962500.wav</t>
  </si>
  <si>
    <t>/home/anthony/trunk-recorder/trunk-recorder/bloom/2021/7/27/85-21528-1627401122_851962500.wav</t>
  </si>
  <si>
    <t>/home/anthony/trunk-recorder/trunk-recorder/bloom/2021/7/27/86-21528-1627401927_851962500.wav</t>
  </si>
  <si>
    <t>/home/anthony/trunk-recorder/trunk-recorder/bloom/2021/7/27/87-21528-1627401683_851962500.wav</t>
  </si>
  <si>
    <t>/home/anthony/trunk-recorder/trunk-recorder/bloom/2021/7/27/88-21522-1627401262_851962500.wav</t>
  </si>
  <si>
    <t>/home/anthony/trunk-recorder/trunk-recorder/bloom/2021/7/27/89-21528-1627401543_852400000.wav</t>
  </si>
  <si>
    <t>/home/anthony/trunk-recorder/trunk-recorder/bloom/2021/7/27/90-21522-1627401514_852400000.wav</t>
  </si>
  <si>
    <t>/home/anthony/trunk-recorder/trunk-recorder/bloom/2021/7/27/91-21528-1627402312_852400000.wav</t>
  </si>
  <si>
    <t>/home/anthony/trunk-recorder/trunk-recorder/bloom/2021/7/27/92-21528-1627401713_851962500.wav</t>
  </si>
  <si>
    <t>/home/anthony/trunk-recorder/trunk-recorder/bloom/2021/7/27/93-21528-1627402902_852400000.wav</t>
  </si>
  <si>
    <t>/home/anthony/trunk-recorder/trunk-recorder/bloom/2021/7/27/94-21528-1627401964_851962500.wav</t>
  </si>
  <si>
    <t>/home/anthony/trunk-recorder/trunk-recorder/bloom/2021/7/27/95-21526-1627400418_852400000.wav</t>
  </si>
  <si>
    <t>/home/anthony/trunk-recorder/trunk-recorder/bloom/2021/7/27/96-21522-1627402493_851962500.wav</t>
  </si>
  <si>
    <r>
      <t>TONE. 208 Indiana railroad bridge o.v.e.r. north adams street, accident with injuries. cross of west fountain drive and west 7</t>
    </r>
    <r>
      <rPr>
        <vertAlign val="superscript"/>
        <sz val="11"/>
        <color theme="1"/>
        <rFont val="Liberation Sans"/>
      </rPr>
      <t>th</t>
    </r>
    <r>
      <rPr>
        <sz val="11"/>
        <color theme="1"/>
        <rFont val="Liberation Sans"/>
      </rPr>
      <t xml:space="preserve"> street 1215 hours. Engine 1. Quad 1. Indiana railroad bridge o.v.e.r. north adams street, accident with injuries, cross of west fountain drive and west 7</t>
    </r>
    <r>
      <rPr>
        <vertAlign val="superscript"/>
        <sz val="11"/>
        <color theme="1"/>
        <rFont val="Liberation Sans"/>
      </rPr>
      <t>th</t>
    </r>
    <r>
      <rPr>
        <sz val="11"/>
        <color theme="1"/>
        <rFont val="Liberation Sans"/>
      </rPr>
      <t xml:space="preserve"> street 1215 hours.</t>
    </r>
  </si>
  <si>
    <t>208 Indiana Railroad bridge, O. V. E. R. North Adams Street accident with injuries. Cross of West Fountain Drive and West Seventh Street. 12 15 hours. Engine one squad one Indiana Railroad bridge. O. V. E. R. North Adams Street accident with injuries. Cross of West Fountain Drive and West Seventh Street. 12 15 hours</t>
  </si>
  <si>
    <t>/home/anthony/trunk-recorder/trunk-recorder/bloom/2021/7/27/97-21528-1627401989_851962500.wav</t>
  </si>
  <si>
    <t>/home/anthony/trunk-recorder/trunk-recorder/bloom/2021/7/27/98-21522-1627402108_851962500.wav</t>
  </si>
  <si>
    <t>/home/anthony/trunk-recorder/trunk-recorder/bloom/2021/7/27/99-21522-1627402086_852400000.wav</t>
  </si>
  <si>
    <t>/home/anthony/trunk-recorder/trunk-recorder/bloom/2021/7/27/100-21528-1627401114_852400000.wav</t>
  </si>
  <si>
    <t>/home/anthony/trunk-recorder/trunk-recorder/bloom/2021/7/27/101-21528-1627401155_852400000.wav</t>
  </si>
  <si>
    <t>/home/anthony/trunk-recorder/trunk-recorder/bloom/2021/7/27/102-21528-1627402301_852400000.wav</t>
  </si>
  <si>
    <t>/home/anthony/trunk-recorder/trunk-recorder/bloom/2021/7/27/103-21522-1627400871_851962500.wav</t>
  </si>
  <si>
    <t>/home/anthony/trunk-recorder/trunk-recorder/bloom/2021/7/27/104-21526-1627400062_851962500.wav</t>
  </si>
  <si>
    <t>/home/anthony/trunk-recorder/trunk-recorder/bloom/2021/7/27/105-24025-1627400923_851962500.wav</t>
  </si>
  <si>
    <t>/home/anthony/trunk-recorder/trunk-recorder/bloom/2021/7/27/106-24025-1627400893_852400000.wav</t>
  </si>
  <si>
    <t>SAME</t>
  </si>
  <si>
    <t>MISSING</t>
  </si>
  <si>
    <t>INCORRECT</t>
  </si>
  <si>
    <t>Showing a 2010 grey toyata prius to a Edwin and Jeanne Marugo Cadenyas out of Indy, showing expiring  in 22 of INDISCERNABLE. Check that it’s expired in July 21st 22 INDISCERNABLE. Be advised that 22 then its okay then. That’s afirmative, apologies. 621.</t>
  </si>
  <si>
    <t>10 14 37, accident with injuries. 02.  Send it. 8th and Adams Street, the bridge over the railroad tracks. Trash truck struck the bridge over Adams, believe somebody is holding a rag over somebody’s head, believes there’s injuries. 02.</t>
  </si>
  <si>
    <t>Dispatch, 618. 618. I will be 10 8 from the report. You can go ahead and leave me in this, uh, burglury chat though, I’m going to be in route to the district. Clear. Attention Morgan County units, attempt to locate southbound and northbound lane of 67, just north of the south junction, 39 south junction.</t>
  </si>
  <si>
    <t>Sum</t>
  </si>
  <si>
    <t>Average</t>
  </si>
  <si>
    <t>Running Total</t>
  </si>
  <si>
    <t>Count</t>
  </si>
  <si>
    <t>N/A</t>
  </si>
  <si>
    <t>% Same</t>
  </si>
  <si>
    <t>average message length</t>
  </si>
  <si>
    <t>accuracy for average and below word count</t>
  </si>
  <si>
    <t>accuracy for above average word count</t>
  </si>
  <si>
    <t>Average And Below Word Count</t>
  </si>
  <si>
    <t>Above Average Word Count</t>
  </si>
  <si>
    <t>1 to 10</t>
  </si>
  <si>
    <t>11 to 19</t>
  </si>
  <si>
    <t>20 to 32</t>
  </si>
  <si>
    <t>33 +</t>
  </si>
  <si>
    <t>Bottom 25%</t>
  </si>
  <si>
    <t>Top 25 %</t>
  </si>
  <si>
    <t>50-75 %</t>
  </si>
  <si>
    <t>25 - 50 %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</si>
</sst>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font>
      <sz val="11"/>
      <color theme="1"/>
      <name val="Liberation Sans"/>
    </font>
    <font>
      <sz val="11"/>
      <color theme="1"/>
      <name val="Liberation Sans"/>
    </font>
    <font>
      <b/>
      <sz val="10"/>
      <color rgb="FF000000"/>
      <name val="Liberation Sans"/>
    </font>
    <font>
      <sz val="10"/>
      <color rgb="FFFFFFFF"/>
      <name val="Liberation Sans"/>
    </font>
    <font>
      <sz val="10"/>
      <color rgb="FFCC0000"/>
      <name val="Liberation Sans"/>
    </font>
    <font>
      <b/>
      <sz val="10"/>
      <color rgb="FFFFFFFF"/>
      <name val="Liberation Sans"/>
    </font>
    <font>
      <i/>
      <sz val="10"/>
      <color rgb="FF808080"/>
      <name val="Liberation Sans"/>
    </font>
    <font>
      <sz val="10"/>
      <color rgb="FF006600"/>
      <name val="Liberation Sans"/>
    </font>
    <font>
      <b/>
      <sz val="24"/>
      <color rgb="FF000000"/>
      <name val="Liberation Sans"/>
    </font>
    <font>
      <sz val="18"/>
      <color rgb="FF000000"/>
      <name val="Liberation Sans"/>
    </font>
    <font>
      <sz val="12"/>
      <color rgb="FF000000"/>
      <name val="Liberation Sans"/>
    </font>
    <font>
      <u/>
      <sz val="10"/>
      <color rgb="FF0000EE"/>
      <name val="Liberation Sans"/>
    </font>
    <font>
      <sz val="10"/>
      <color rgb="FF996600"/>
      <name val="Liberation Sans"/>
    </font>
    <font>
      <sz val="10"/>
      <color rgb="FF333333"/>
      <name val="Liberation Sans"/>
    </font>
    <font>
      <b/>
      <sz val="11"/>
      <color theme="1"/>
      <name val="Liberation Sans"/>
    </font>
    <font>
      <vertAlign val="superscript"/>
      <sz val="11"/>
      <color theme="1"/>
      <name val="Liberation Sans"/>
    </font>
    <font>
      <sz val="6.4"/>
      <color rgb="FF4C4C4C"/>
      <name val="Ubuntu"/>
    </font>
  </fonts>
  <fills count="9">
    <fill>
      <patternFill patternType="none"/>
    </fill>
    <fill>
      <patternFill patternType="gray125"/>
    </fill>
    <fill>
      <patternFill patternType="solid">
        <fgColor rgb="FF000000"/>
        <bgColor rgb="FF000000"/>
      </patternFill>
    </fill>
    <fill>
      <patternFill patternType="solid">
        <fgColor rgb="FF808080"/>
        <bgColor rgb="FF808080"/>
      </patternFill>
    </fill>
    <fill>
      <patternFill patternType="solid">
        <fgColor rgb="FFDDDDDD"/>
        <bgColor rgb="FFDDDDDD"/>
      </patternFill>
    </fill>
    <fill>
      <patternFill patternType="solid">
        <fgColor rgb="FFFFCCCC"/>
        <bgColor rgb="FFFFCCCC"/>
      </patternFill>
    </fill>
    <fill>
      <patternFill patternType="solid">
        <fgColor rgb="FFCC0000"/>
        <bgColor rgb="FFCC0000"/>
      </patternFill>
    </fill>
    <fill>
      <patternFill patternType="solid">
        <fgColor rgb="FFCCFFCC"/>
        <bgColor rgb="FFCCFFCC"/>
      </patternFill>
    </fill>
    <fill>
      <patternFill patternType="solid">
        <fgColor rgb="FFFFFFCC"/>
        <bgColor rgb="FFFFFFCC"/>
      </patternFill>
    </fill>
  </fills>
  <borders count="2">
    <border>
      <left/>
      <right/>
      <top/>
      <bottom/>
      <diagonal/>
    </border>
    <border>
      <left style="thin">
        <color rgb="FF808080"/>
      </left>
      <right style="thin">
        <color rgb="FF808080"/>
      </right>
      <top style="thin">
        <color rgb="FF808080"/>
      </top>
      <bottom style="thin">
        <color rgb="FF808080"/>
      </bottom>
      <diagonal/>
    </border>
  </borders>
  <cellStyleXfs count="18">
    <xf numFmtId="0" fontId="0" fillId="0" borderId="0"/>
    <xf numFmtId="0" fontId="9" fillId="0" borderId="0"/>
    <xf numFmtId="0" fontId="10" fillId="0" borderId="0"/>
    <xf numFmtId="0" fontId="7" fillId="7" borderId="0"/>
    <xf numFmtId="0" fontId="4" fillId="5" borderId="0"/>
    <xf numFmtId="0" fontId="12" fillId="8" borderId="0"/>
    <xf numFmtId="0" fontId="13" fillId="8" borderId="1"/>
    <xf numFmtId="0" fontId="2" fillId="0" borderId="0"/>
    <xf numFmtId="0" fontId="3" fillId="2" borderId="0"/>
    <xf numFmtId="0" fontId="3" fillId="3" borderId="0"/>
    <xf numFmtId="0" fontId="2" fillId="4" borderId="0"/>
    <xf numFmtId="0" fontId="5" fillId="6" borderId="0"/>
    <xf numFmtId="0" fontId="6" fillId="0" borderId="0"/>
    <xf numFmtId="0" fontId="8" fillId="0" borderId="0"/>
    <xf numFmtId="0" fontId="11" fillId="0" borderId="0"/>
    <xf numFmtId="0" fontId="1" fillId="0" borderId="0"/>
    <xf numFmtId="0" fontId="1" fillId="0" borderId="0"/>
    <xf numFmtId="0" fontId="4" fillId="0" borderId="0"/>
  </cellStyleXfs>
  <cellXfs count="6">
    <xf numFmtId="0" fontId="0" fillId="0" borderId="0" xfId="0"/>
    <xf numFmtId="0" fontId="14" fillId="0" borderId="0" xfId="0" applyFont="1"/>
    <xf numFmtId="0" fontId="16" fillId="0" borderId="0" xfId="0" applyFont="1"/>
    <xf numFmtId="0" fontId="0" fillId="0" borderId="0" xfId="0" applyAlignment="1">
      <alignment horizontal="left"/>
    </xf>
    <xf numFmtId="2" fontId="0" fillId="0" borderId="0" xfId="0" applyNumberFormat="1"/>
    <xf numFmtId="16" fontId="0" fillId="0" borderId="0" xfId="0" applyNumberFormat="1"/>
  </cellXfs>
  <cellStyles count="18">
    <cellStyle name="Accent" xfId="7"/>
    <cellStyle name="Accent 1" xfId="8"/>
    <cellStyle name="Accent 2" xfId="9"/>
    <cellStyle name="Accent 3" xfId="10"/>
    <cellStyle name="Bad" xfId="4" builtinId="27" customBuiltin="1"/>
    <cellStyle name="Error" xfId="11"/>
    <cellStyle name="Footnote" xfId="12"/>
    <cellStyle name="Good" xfId="3" builtinId="26" customBuiltin="1"/>
    <cellStyle name="Heading" xfId="13"/>
    <cellStyle name="Heading 1" xfId="1" builtinId="16" customBuiltin="1"/>
    <cellStyle name="Heading 2" xfId="2" builtinId="17" customBuiltin="1"/>
    <cellStyle name="Hyperlink" xfId="14"/>
    <cellStyle name="Neutral" xfId="5" builtinId="28" customBuiltin="1"/>
    <cellStyle name="Normal" xfId="0" builtinId="0" customBuiltin="1"/>
    <cellStyle name="Note" xfId="6" builtinId="10" customBuiltin="1"/>
    <cellStyle name="Status" xfId="15"/>
    <cellStyle name="Text" xfId="16"/>
    <cellStyle name="Warning" xfId="1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Message Word</a:t>
            </a:r>
            <a:r>
              <a:rPr lang="en-US" baseline="0"/>
              <a:t> Count vs Transcription Accuracy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forward val="2"/>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forward val="2"/>
            <c:dispRSqr val="0"/>
            <c:dispEq val="0"/>
          </c:trendline>
          <c:trendline>
            <c:spPr>
              <a:ln w="19050" cap="rnd">
                <a:solidFill>
                  <a:schemeClr val="accent1"/>
                </a:solidFill>
                <a:prstDash val="sysDot"/>
              </a:ln>
              <a:effectLst/>
            </c:spPr>
            <c:trendlineType val="linear"/>
            <c:dispRSqr val="0"/>
            <c:dispEq val="1"/>
            <c:trendlineLbl>
              <c:layout>
                <c:manualLayout>
                  <c:x val="-3.8062335958005247E-2"/>
                  <c:y val="-1.641367745698454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Sheet8!$A$2:$A$41</c:f>
              <c:numCache>
                <c:formatCode>General</c:formatCode>
                <c:ptCount val="40"/>
                <c:pt idx="0">
                  <c:v>32</c:v>
                </c:pt>
                <c:pt idx="1">
                  <c:v>7</c:v>
                </c:pt>
                <c:pt idx="2">
                  <c:v>43</c:v>
                </c:pt>
                <c:pt idx="3">
                  <c:v>19</c:v>
                </c:pt>
                <c:pt idx="4">
                  <c:v>25</c:v>
                </c:pt>
                <c:pt idx="5">
                  <c:v>17</c:v>
                </c:pt>
                <c:pt idx="6">
                  <c:v>4</c:v>
                </c:pt>
                <c:pt idx="7">
                  <c:v>1</c:v>
                </c:pt>
                <c:pt idx="8">
                  <c:v>2</c:v>
                </c:pt>
                <c:pt idx="9">
                  <c:v>42</c:v>
                </c:pt>
                <c:pt idx="10">
                  <c:v>11</c:v>
                </c:pt>
                <c:pt idx="11">
                  <c:v>23</c:v>
                </c:pt>
                <c:pt idx="12">
                  <c:v>21</c:v>
                </c:pt>
                <c:pt idx="13">
                  <c:v>56</c:v>
                </c:pt>
                <c:pt idx="14">
                  <c:v>7</c:v>
                </c:pt>
                <c:pt idx="15">
                  <c:v>4</c:v>
                </c:pt>
                <c:pt idx="16">
                  <c:v>39</c:v>
                </c:pt>
                <c:pt idx="17">
                  <c:v>14</c:v>
                </c:pt>
                <c:pt idx="18">
                  <c:v>23</c:v>
                </c:pt>
                <c:pt idx="19">
                  <c:v>25</c:v>
                </c:pt>
                <c:pt idx="20">
                  <c:v>30</c:v>
                </c:pt>
                <c:pt idx="21">
                  <c:v>144</c:v>
                </c:pt>
                <c:pt idx="22">
                  <c:v>8</c:v>
                </c:pt>
                <c:pt idx="23">
                  <c:v>11</c:v>
                </c:pt>
                <c:pt idx="24">
                  <c:v>10</c:v>
                </c:pt>
                <c:pt idx="25">
                  <c:v>5</c:v>
                </c:pt>
                <c:pt idx="26">
                  <c:v>4</c:v>
                </c:pt>
                <c:pt idx="27">
                  <c:v>14</c:v>
                </c:pt>
                <c:pt idx="28">
                  <c:v>64</c:v>
                </c:pt>
                <c:pt idx="29">
                  <c:v>28</c:v>
                </c:pt>
                <c:pt idx="30">
                  <c:v>12</c:v>
                </c:pt>
                <c:pt idx="31">
                  <c:v>12</c:v>
                </c:pt>
                <c:pt idx="32">
                  <c:v>19</c:v>
                </c:pt>
                <c:pt idx="33">
                  <c:v>11</c:v>
                </c:pt>
                <c:pt idx="34">
                  <c:v>65</c:v>
                </c:pt>
                <c:pt idx="35">
                  <c:v>21</c:v>
                </c:pt>
                <c:pt idx="36">
                  <c:v>33</c:v>
                </c:pt>
                <c:pt idx="37">
                  <c:v>42</c:v>
                </c:pt>
                <c:pt idx="38">
                  <c:v>19</c:v>
                </c:pt>
                <c:pt idx="39">
                  <c:v>72</c:v>
                </c:pt>
              </c:numCache>
            </c:numRef>
          </c:xVal>
          <c:yVal>
            <c:numRef>
              <c:f>Sheet8!$B$2:$B$41</c:f>
              <c:numCache>
                <c:formatCode>General</c:formatCode>
                <c:ptCount val="40"/>
                <c:pt idx="0">
                  <c:v>90.625</c:v>
                </c:pt>
                <c:pt idx="1">
                  <c:v>85.714285714285708</c:v>
                </c:pt>
                <c:pt idx="2">
                  <c:v>58.139534883720934</c:v>
                </c:pt>
                <c:pt idx="3">
                  <c:v>100</c:v>
                </c:pt>
                <c:pt idx="4">
                  <c:v>76</c:v>
                </c:pt>
                <c:pt idx="5">
                  <c:v>0</c:v>
                </c:pt>
                <c:pt idx="6">
                  <c:v>50</c:v>
                </c:pt>
                <c:pt idx="7">
                  <c:v>0</c:v>
                </c:pt>
                <c:pt idx="8">
                  <c:v>50</c:v>
                </c:pt>
                <c:pt idx="9">
                  <c:v>11.904761904761903</c:v>
                </c:pt>
                <c:pt idx="10">
                  <c:v>18.181818181818183</c:v>
                </c:pt>
                <c:pt idx="11">
                  <c:v>78.260869565217391</c:v>
                </c:pt>
                <c:pt idx="12">
                  <c:v>42.857142857142854</c:v>
                </c:pt>
                <c:pt idx="13">
                  <c:v>30.357142857142854</c:v>
                </c:pt>
                <c:pt idx="14">
                  <c:v>57.142857142857139</c:v>
                </c:pt>
                <c:pt idx="15">
                  <c:v>75</c:v>
                </c:pt>
                <c:pt idx="16">
                  <c:v>71.794871794871796</c:v>
                </c:pt>
                <c:pt idx="17">
                  <c:v>78.571428571428569</c:v>
                </c:pt>
                <c:pt idx="18">
                  <c:v>86.956521739130437</c:v>
                </c:pt>
                <c:pt idx="19">
                  <c:v>96</c:v>
                </c:pt>
                <c:pt idx="20">
                  <c:v>83.333333333333343</c:v>
                </c:pt>
                <c:pt idx="21">
                  <c:v>71.527777777777786</c:v>
                </c:pt>
                <c:pt idx="22">
                  <c:v>25</c:v>
                </c:pt>
                <c:pt idx="23">
                  <c:v>72.727272727272734</c:v>
                </c:pt>
                <c:pt idx="24">
                  <c:v>50</c:v>
                </c:pt>
                <c:pt idx="25">
                  <c:v>40</c:v>
                </c:pt>
                <c:pt idx="26">
                  <c:v>25</c:v>
                </c:pt>
                <c:pt idx="27">
                  <c:v>21.428571428571427</c:v>
                </c:pt>
                <c:pt idx="28">
                  <c:v>59.375</c:v>
                </c:pt>
                <c:pt idx="29">
                  <c:v>89.285714285714292</c:v>
                </c:pt>
                <c:pt idx="30">
                  <c:v>83.333333333333343</c:v>
                </c:pt>
                <c:pt idx="31">
                  <c:v>75</c:v>
                </c:pt>
                <c:pt idx="32">
                  <c:v>57.894736842105267</c:v>
                </c:pt>
                <c:pt idx="33">
                  <c:v>18.181818181818183</c:v>
                </c:pt>
                <c:pt idx="34">
                  <c:v>81.538461538461533</c:v>
                </c:pt>
                <c:pt idx="35">
                  <c:v>57.142857142857139</c:v>
                </c:pt>
                <c:pt idx="36">
                  <c:v>72.727272727272734</c:v>
                </c:pt>
                <c:pt idx="37">
                  <c:v>83.333333333333343</c:v>
                </c:pt>
                <c:pt idx="38">
                  <c:v>63.157894736842103</c:v>
                </c:pt>
                <c:pt idx="39">
                  <c:v>75</c:v>
                </c:pt>
              </c:numCache>
            </c:numRef>
          </c:yVal>
          <c:smooth val="0"/>
          <c:extLst>
            <c:ext xmlns:c16="http://schemas.microsoft.com/office/drawing/2014/chart" uri="{C3380CC4-5D6E-409C-BE32-E72D297353CC}">
              <c16:uniqueId val="{00000001-FD81-486F-8499-B2DEFE2EBDE7}"/>
            </c:ext>
          </c:extLst>
        </c:ser>
        <c:dLbls>
          <c:showLegendKey val="0"/>
          <c:showVal val="0"/>
          <c:showCatName val="0"/>
          <c:showSerName val="0"/>
          <c:showPercent val="0"/>
          <c:showBubbleSize val="0"/>
        </c:dLbls>
        <c:axId val="280087168"/>
        <c:axId val="280090120"/>
      </c:scatterChart>
      <c:valAx>
        <c:axId val="2800871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Message</a:t>
                </a:r>
                <a:r>
                  <a:rPr lang="en-US" baseline="0"/>
                  <a:t> Word Count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090120"/>
        <c:crosses val="autoZero"/>
        <c:crossBetween val="midCat"/>
      </c:valAx>
      <c:valAx>
        <c:axId val="280090120"/>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Transcription 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0871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Message Length vs Accuracy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Sheet10!$L$16:$L$19</c:f>
              <c:strCache>
                <c:ptCount val="4"/>
                <c:pt idx="0">
                  <c:v>Bottom 25%</c:v>
                </c:pt>
                <c:pt idx="1">
                  <c:v>25 - 50 %</c:v>
                </c:pt>
                <c:pt idx="2">
                  <c:v>50-75 %</c:v>
                </c:pt>
                <c:pt idx="3">
                  <c:v>Top 25 %</c:v>
                </c:pt>
              </c:strCache>
            </c:strRef>
          </c:cat>
          <c:val>
            <c:numRef>
              <c:f>Sheet10!$M$16:$M$19</c:f>
              <c:numCache>
                <c:formatCode>0.00</c:formatCode>
                <c:ptCount val="4"/>
                <c:pt idx="0">
                  <c:v>45.785714285714292</c:v>
                </c:pt>
                <c:pt idx="1">
                  <c:v>53.497897636653619</c:v>
                </c:pt>
                <c:pt idx="2">
                  <c:v>77.829048769266166</c:v>
                </c:pt>
                <c:pt idx="3">
                  <c:v>61.569815681734291</c:v>
                </c:pt>
              </c:numCache>
            </c:numRef>
          </c:val>
          <c:extLst>
            <c:ext xmlns:c16="http://schemas.microsoft.com/office/drawing/2014/chart" uri="{C3380CC4-5D6E-409C-BE32-E72D297353CC}">
              <c16:uniqueId val="{00000000-740B-4132-941B-4B8A20D57779}"/>
            </c:ext>
          </c:extLst>
        </c:ser>
        <c:dLbls>
          <c:dLblPos val="outEnd"/>
          <c:showLegendKey val="0"/>
          <c:showVal val="1"/>
          <c:showCatName val="0"/>
          <c:showSerName val="0"/>
          <c:showPercent val="0"/>
          <c:showBubbleSize val="0"/>
        </c:dLbls>
        <c:gapWidth val="219"/>
        <c:overlap val="-27"/>
        <c:axId val="486986784"/>
        <c:axId val="486989080"/>
      </c:barChart>
      <c:catAx>
        <c:axId val="486986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Message Length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989080"/>
        <c:crosses val="autoZero"/>
        <c:auto val="1"/>
        <c:lblAlgn val="ctr"/>
        <c:lblOffset val="100"/>
        <c:noMultiLvlLbl val="0"/>
      </c:catAx>
      <c:valAx>
        <c:axId val="486989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9867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518160</xdr:colOff>
      <xdr:row>8</xdr:row>
      <xdr:rowOff>0</xdr:rowOff>
    </xdr:from>
    <xdr:to>
      <xdr:col>13</xdr:col>
      <xdr:colOff>396240</xdr:colOff>
      <xdr:row>23</xdr:row>
      <xdr:rowOff>114300</xdr:rowOff>
    </xdr:to>
    <xdr:graphicFrame macro="">
      <xdr:nvGraphicFramePr>
        <xdr:cNvPr id="2" name="Chart 1">
          <a:extLst>
            <a:ext uri="{FF2B5EF4-FFF2-40B4-BE49-F238E27FC236}">
              <a16:creationId xmlns:a16="http://schemas.microsoft.com/office/drawing/2014/main" id="{544B508C-1B2F-4F63-9127-73B0CD080A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213360</xdr:colOff>
      <xdr:row>19</xdr:row>
      <xdr:rowOff>121920</xdr:rowOff>
    </xdr:from>
    <xdr:to>
      <xdr:col>16</xdr:col>
      <xdr:colOff>91440</xdr:colOff>
      <xdr:row>35</xdr:row>
      <xdr:rowOff>60960</xdr:rowOff>
    </xdr:to>
    <xdr:graphicFrame macro="">
      <xdr:nvGraphicFramePr>
        <xdr:cNvPr id="2" name="Chart 1">
          <a:extLst>
            <a:ext uri="{FF2B5EF4-FFF2-40B4-BE49-F238E27FC236}">
              <a16:creationId xmlns:a16="http://schemas.microsoft.com/office/drawing/2014/main" id="{C126624C-3700-4967-BD1F-FBDC8D46C1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7"/>
  <sheetViews>
    <sheetView zoomScale="85" zoomScaleNormal="85" workbookViewId="0">
      <selection activeCell="C20" sqref="C20"/>
    </sheetView>
  </sheetViews>
  <sheetFormatPr defaultRowHeight="13.8"/>
  <cols>
    <col min="1" max="1" width="16.69921875" customWidth="1"/>
    <col min="2" max="2" width="28" customWidth="1"/>
    <col min="3" max="3" width="34.69921875" customWidth="1"/>
    <col min="4" max="4" width="10.69921875" customWidth="1"/>
    <col min="5" max="5" width="13.8984375" customWidth="1"/>
    <col min="6" max="6" width="6.796875" customWidth="1"/>
    <col min="7" max="7" width="14.8984375" customWidth="1"/>
    <col min="8" max="8" width="23.09765625" customWidth="1"/>
    <col min="9" max="11" width="10.69921875" customWidth="1"/>
  </cols>
  <sheetData>
    <row r="1" spans="1:11">
      <c r="A1" s="1" t="s">
        <v>0</v>
      </c>
      <c r="B1" s="1" t="s">
        <v>1</v>
      </c>
      <c r="C1" s="1" t="s">
        <v>2</v>
      </c>
      <c r="D1" s="1" t="s">
        <v>3</v>
      </c>
      <c r="E1" s="1" t="s">
        <v>4</v>
      </c>
      <c r="F1" s="1" t="s">
        <v>5</v>
      </c>
      <c r="G1" s="1" t="s">
        <v>6</v>
      </c>
      <c r="H1" s="1" t="s">
        <v>217</v>
      </c>
      <c r="I1" s="1" t="s">
        <v>7</v>
      </c>
    </row>
    <row r="2" spans="1:11">
      <c r="A2" t="s">
        <v>8</v>
      </c>
      <c r="C2" t="s">
        <v>9</v>
      </c>
      <c r="G2" t="s">
        <v>216</v>
      </c>
      <c r="H2" s="4"/>
    </row>
    <row r="3" spans="1:11">
      <c r="A3" t="s">
        <v>10</v>
      </c>
      <c r="C3" t="s">
        <v>11</v>
      </c>
      <c r="G3" t="s">
        <v>216</v>
      </c>
      <c r="H3" s="4"/>
    </row>
    <row r="4" spans="1:11">
      <c r="A4" t="s">
        <v>12</v>
      </c>
      <c r="C4" t="s">
        <v>13</v>
      </c>
      <c r="D4" t="s">
        <v>14</v>
      </c>
      <c r="E4">
        <v>32</v>
      </c>
      <c r="G4">
        <v>29</v>
      </c>
      <c r="H4" s="4">
        <f t="shared" ref="H3:H51" si="0">G4/E4*100</f>
        <v>90.625</v>
      </c>
    </row>
    <row r="5" spans="1:11">
      <c r="A5" t="s">
        <v>15</v>
      </c>
      <c r="C5" t="s">
        <v>16</v>
      </c>
      <c r="D5" t="s">
        <v>17</v>
      </c>
      <c r="E5">
        <v>7</v>
      </c>
      <c r="G5">
        <v>6</v>
      </c>
      <c r="H5" s="4">
        <f t="shared" si="0"/>
        <v>85.714285714285708</v>
      </c>
    </row>
    <row r="6" spans="1:11">
      <c r="A6" t="s">
        <v>18</v>
      </c>
      <c r="C6" t="s">
        <v>9</v>
      </c>
      <c r="G6" t="s">
        <v>216</v>
      </c>
      <c r="H6" s="4"/>
    </row>
    <row r="7" spans="1:11" ht="16.2">
      <c r="A7" t="s">
        <v>19</v>
      </c>
      <c r="C7" t="s">
        <v>20</v>
      </c>
      <c r="D7" t="s">
        <v>21</v>
      </c>
      <c r="E7">
        <v>43</v>
      </c>
      <c r="F7">
        <v>41</v>
      </c>
      <c r="G7">
        <v>25</v>
      </c>
      <c r="H7" s="4">
        <f t="shared" si="0"/>
        <v>58.139534883720934</v>
      </c>
    </row>
    <row r="8" spans="1:11">
      <c r="A8" t="s">
        <v>22</v>
      </c>
      <c r="C8" t="s">
        <v>23</v>
      </c>
      <c r="D8" t="s">
        <v>24</v>
      </c>
      <c r="E8">
        <v>19</v>
      </c>
      <c r="G8">
        <v>19</v>
      </c>
      <c r="H8" s="4">
        <f t="shared" si="0"/>
        <v>100</v>
      </c>
      <c r="K8" s="2"/>
    </row>
    <row r="9" spans="1:11">
      <c r="A9" t="s">
        <v>25</v>
      </c>
      <c r="C9" t="s">
        <v>26</v>
      </c>
      <c r="D9" t="s">
        <v>27</v>
      </c>
      <c r="E9">
        <v>25</v>
      </c>
      <c r="G9">
        <v>19</v>
      </c>
      <c r="H9" s="4">
        <f t="shared" si="0"/>
        <v>76</v>
      </c>
    </row>
    <row r="10" spans="1:11">
      <c r="A10" t="s">
        <v>28</v>
      </c>
      <c r="C10" t="s">
        <v>29</v>
      </c>
      <c r="D10" t="s">
        <v>30</v>
      </c>
      <c r="E10">
        <v>17</v>
      </c>
      <c r="G10">
        <v>0</v>
      </c>
      <c r="H10" s="4">
        <f t="shared" si="0"/>
        <v>0</v>
      </c>
    </row>
    <row r="11" spans="1:11">
      <c r="A11" t="s">
        <v>31</v>
      </c>
      <c r="C11" t="s">
        <v>32</v>
      </c>
      <c r="D11" t="s">
        <v>33</v>
      </c>
      <c r="E11">
        <v>4</v>
      </c>
      <c r="G11">
        <v>2</v>
      </c>
      <c r="H11" s="4">
        <f t="shared" si="0"/>
        <v>50</v>
      </c>
    </row>
    <row r="12" spans="1:11">
      <c r="A12" t="s">
        <v>34</v>
      </c>
      <c r="C12">
        <v>698</v>
      </c>
      <c r="D12">
        <v>58</v>
      </c>
      <c r="E12">
        <v>1</v>
      </c>
      <c r="G12">
        <v>0</v>
      </c>
      <c r="H12" s="4">
        <f t="shared" si="0"/>
        <v>0</v>
      </c>
    </row>
    <row r="13" spans="1:11">
      <c r="A13" t="s">
        <v>35</v>
      </c>
      <c r="C13" t="s">
        <v>36</v>
      </c>
      <c r="D13">
        <v>30</v>
      </c>
      <c r="E13">
        <v>2</v>
      </c>
      <c r="G13">
        <v>1</v>
      </c>
      <c r="H13" s="4">
        <f t="shared" si="0"/>
        <v>50</v>
      </c>
    </row>
    <row r="14" spans="1:11">
      <c r="A14" t="s">
        <v>37</v>
      </c>
      <c r="C14" t="s">
        <v>38</v>
      </c>
      <c r="D14" t="s">
        <v>39</v>
      </c>
      <c r="E14">
        <v>42</v>
      </c>
      <c r="G14">
        <v>5</v>
      </c>
      <c r="H14" s="4">
        <f t="shared" si="0"/>
        <v>11.904761904761903</v>
      </c>
    </row>
    <row r="15" spans="1:11">
      <c r="A15" t="s">
        <v>40</v>
      </c>
      <c r="C15" t="s">
        <v>9</v>
      </c>
      <c r="D15" t="s">
        <v>41</v>
      </c>
      <c r="G15" t="s">
        <v>216</v>
      </c>
      <c r="H15" s="4"/>
    </row>
    <row r="16" spans="1:11">
      <c r="A16" t="s">
        <v>42</v>
      </c>
      <c r="C16" t="s">
        <v>11</v>
      </c>
      <c r="D16" t="s">
        <v>43</v>
      </c>
      <c r="G16" t="s">
        <v>216</v>
      </c>
      <c r="H16" s="4"/>
    </row>
    <row r="17" spans="1:9">
      <c r="A17" t="s">
        <v>44</v>
      </c>
      <c r="C17" t="s">
        <v>45</v>
      </c>
      <c r="D17" t="s">
        <v>46</v>
      </c>
      <c r="E17">
        <v>11</v>
      </c>
      <c r="G17">
        <v>2</v>
      </c>
      <c r="H17" s="4">
        <f t="shared" si="0"/>
        <v>18.181818181818183</v>
      </c>
      <c r="I17" t="s">
        <v>47</v>
      </c>
    </row>
    <row r="18" spans="1:9">
      <c r="A18" t="s">
        <v>48</v>
      </c>
      <c r="C18" t="s">
        <v>49</v>
      </c>
      <c r="D18" t="s">
        <v>50</v>
      </c>
      <c r="E18">
        <v>23</v>
      </c>
      <c r="F18">
        <v>20</v>
      </c>
      <c r="G18">
        <v>18</v>
      </c>
      <c r="H18" s="4">
        <f t="shared" si="0"/>
        <v>78.260869565217391</v>
      </c>
    </row>
    <row r="19" spans="1:9">
      <c r="A19" t="s">
        <v>51</v>
      </c>
      <c r="C19" t="s">
        <v>52</v>
      </c>
      <c r="D19" t="s">
        <v>53</v>
      </c>
      <c r="E19">
        <v>21</v>
      </c>
      <c r="F19">
        <v>20</v>
      </c>
      <c r="G19">
        <v>9</v>
      </c>
      <c r="H19" s="4">
        <f t="shared" si="0"/>
        <v>42.857142857142854</v>
      </c>
    </row>
    <row r="20" spans="1:9">
      <c r="A20" t="s">
        <v>54</v>
      </c>
      <c r="C20" t="s">
        <v>211</v>
      </c>
      <c r="D20" t="s">
        <v>56</v>
      </c>
      <c r="E20">
        <v>56</v>
      </c>
      <c r="G20">
        <v>17</v>
      </c>
      <c r="H20" s="4">
        <f t="shared" si="0"/>
        <v>30.357142857142854</v>
      </c>
    </row>
    <row r="21" spans="1:9">
      <c r="A21" t="s">
        <v>57</v>
      </c>
      <c r="C21" t="s">
        <v>58</v>
      </c>
      <c r="D21" t="s">
        <v>59</v>
      </c>
      <c r="E21">
        <v>7</v>
      </c>
      <c r="G21">
        <v>4</v>
      </c>
      <c r="H21" s="4">
        <f t="shared" si="0"/>
        <v>57.142857142857139</v>
      </c>
    </row>
    <row r="22" spans="1:9">
      <c r="A22" t="s">
        <v>60</v>
      </c>
      <c r="C22" t="s">
        <v>61</v>
      </c>
      <c r="D22" t="s">
        <v>62</v>
      </c>
      <c r="E22">
        <v>4</v>
      </c>
      <c r="G22">
        <v>3</v>
      </c>
      <c r="H22" s="4">
        <f t="shared" si="0"/>
        <v>75</v>
      </c>
    </row>
    <row r="23" spans="1:9" ht="16.2">
      <c r="A23" t="s">
        <v>63</v>
      </c>
      <c r="C23" t="s">
        <v>64</v>
      </c>
      <c r="D23" t="s">
        <v>65</v>
      </c>
      <c r="E23">
        <v>39</v>
      </c>
      <c r="G23">
        <v>28</v>
      </c>
      <c r="H23" s="4">
        <f t="shared" si="0"/>
        <v>71.794871794871796</v>
      </c>
    </row>
    <row r="24" spans="1:9">
      <c r="A24" t="s">
        <v>66</v>
      </c>
      <c r="C24" t="s">
        <v>11</v>
      </c>
      <c r="D24" t="s">
        <v>41</v>
      </c>
      <c r="G24" t="s">
        <v>216</v>
      </c>
      <c r="H24" s="4"/>
    </row>
    <row r="25" spans="1:9">
      <c r="A25" t="s">
        <v>67</v>
      </c>
      <c r="C25" t="s">
        <v>9</v>
      </c>
      <c r="D25" t="s">
        <v>41</v>
      </c>
      <c r="G25" t="s">
        <v>216</v>
      </c>
      <c r="H25" s="4"/>
    </row>
    <row r="26" spans="1:9">
      <c r="A26" t="s">
        <v>68</v>
      </c>
      <c r="C26" t="s">
        <v>69</v>
      </c>
      <c r="D26" t="s">
        <v>70</v>
      </c>
      <c r="E26">
        <v>14</v>
      </c>
      <c r="F26">
        <v>14</v>
      </c>
      <c r="G26">
        <v>11</v>
      </c>
      <c r="H26" s="4">
        <f t="shared" si="0"/>
        <v>78.571428571428569</v>
      </c>
    </row>
    <row r="27" spans="1:9">
      <c r="A27" t="s">
        <v>71</v>
      </c>
      <c r="C27" t="s">
        <v>72</v>
      </c>
      <c r="D27" t="s">
        <v>73</v>
      </c>
      <c r="E27">
        <v>23</v>
      </c>
      <c r="G27">
        <v>20</v>
      </c>
      <c r="H27" s="4">
        <f t="shared" si="0"/>
        <v>86.956521739130437</v>
      </c>
    </row>
    <row r="28" spans="1:9">
      <c r="A28" t="s">
        <v>74</v>
      </c>
      <c r="C28" t="s">
        <v>75</v>
      </c>
      <c r="D28" t="s">
        <v>76</v>
      </c>
      <c r="E28">
        <v>25</v>
      </c>
      <c r="F28">
        <v>24</v>
      </c>
      <c r="G28">
        <v>24</v>
      </c>
      <c r="H28" s="4">
        <f t="shared" si="0"/>
        <v>96</v>
      </c>
    </row>
    <row r="29" spans="1:9">
      <c r="A29" t="s">
        <v>77</v>
      </c>
      <c r="C29" t="s">
        <v>78</v>
      </c>
      <c r="D29" t="s">
        <v>79</v>
      </c>
      <c r="E29">
        <v>30</v>
      </c>
      <c r="F29">
        <v>29</v>
      </c>
      <c r="G29">
        <v>25</v>
      </c>
      <c r="H29" s="4">
        <f t="shared" si="0"/>
        <v>83.333333333333343</v>
      </c>
    </row>
    <row r="30" spans="1:9">
      <c r="A30" t="s">
        <v>80</v>
      </c>
      <c r="C30" t="s">
        <v>81</v>
      </c>
      <c r="D30" t="s">
        <v>82</v>
      </c>
      <c r="E30">
        <v>144</v>
      </c>
      <c r="G30">
        <v>103</v>
      </c>
      <c r="H30" s="4">
        <f t="shared" si="0"/>
        <v>71.527777777777786</v>
      </c>
    </row>
    <row r="31" spans="1:9">
      <c r="A31" t="s">
        <v>83</v>
      </c>
      <c r="C31" t="s">
        <v>84</v>
      </c>
      <c r="D31" t="s">
        <v>85</v>
      </c>
      <c r="E31">
        <v>8</v>
      </c>
      <c r="F31">
        <v>7</v>
      </c>
      <c r="G31">
        <v>2</v>
      </c>
      <c r="H31" s="4">
        <f t="shared" si="0"/>
        <v>25</v>
      </c>
    </row>
    <row r="32" spans="1:9">
      <c r="A32" t="s">
        <v>86</v>
      </c>
      <c r="C32" t="s">
        <v>87</v>
      </c>
      <c r="D32" t="s">
        <v>88</v>
      </c>
      <c r="E32">
        <v>11</v>
      </c>
      <c r="G32">
        <v>8</v>
      </c>
      <c r="H32" s="4">
        <f t="shared" si="0"/>
        <v>72.727272727272734</v>
      </c>
    </row>
    <row r="33" spans="1:8">
      <c r="A33" t="s">
        <v>89</v>
      </c>
      <c r="C33" t="s">
        <v>90</v>
      </c>
      <c r="D33" t="s">
        <v>91</v>
      </c>
      <c r="E33">
        <v>10</v>
      </c>
      <c r="F33">
        <v>9</v>
      </c>
      <c r="G33">
        <v>5</v>
      </c>
      <c r="H33" s="4">
        <f t="shared" si="0"/>
        <v>50</v>
      </c>
    </row>
    <row r="34" spans="1:8">
      <c r="A34" t="s">
        <v>92</v>
      </c>
      <c r="C34" t="s">
        <v>93</v>
      </c>
      <c r="D34" t="s">
        <v>94</v>
      </c>
      <c r="E34">
        <v>5</v>
      </c>
      <c r="F34">
        <v>4</v>
      </c>
      <c r="G34">
        <v>2</v>
      </c>
      <c r="H34" s="4">
        <f t="shared" si="0"/>
        <v>40</v>
      </c>
    </row>
    <row r="35" spans="1:8">
      <c r="A35" t="s">
        <v>95</v>
      </c>
      <c r="C35" t="s">
        <v>96</v>
      </c>
      <c r="D35" t="s">
        <v>97</v>
      </c>
      <c r="E35">
        <v>4</v>
      </c>
      <c r="G35">
        <v>1</v>
      </c>
      <c r="H35" s="4">
        <f t="shared" si="0"/>
        <v>25</v>
      </c>
    </row>
    <row r="36" spans="1:8">
      <c r="A36" t="s">
        <v>98</v>
      </c>
      <c r="C36" t="s">
        <v>99</v>
      </c>
      <c r="D36" t="s">
        <v>100</v>
      </c>
      <c r="E36">
        <v>14</v>
      </c>
      <c r="G36">
        <v>3</v>
      </c>
      <c r="H36" s="4">
        <f t="shared" si="0"/>
        <v>21.428571428571427</v>
      </c>
    </row>
    <row r="37" spans="1:8">
      <c r="A37" t="s">
        <v>101</v>
      </c>
      <c r="C37" t="s">
        <v>102</v>
      </c>
      <c r="D37" t="s">
        <v>103</v>
      </c>
      <c r="E37">
        <v>64</v>
      </c>
      <c r="G37">
        <v>38</v>
      </c>
      <c r="H37" s="4">
        <f t="shared" si="0"/>
        <v>59.375</v>
      </c>
    </row>
    <row r="38" spans="1:8">
      <c r="A38" t="s">
        <v>104</v>
      </c>
      <c r="C38" t="s">
        <v>105</v>
      </c>
      <c r="D38" t="s">
        <v>106</v>
      </c>
      <c r="E38">
        <v>28</v>
      </c>
      <c r="G38">
        <v>25</v>
      </c>
      <c r="H38" s="4">
        <f t="shared" si="0"/>
        <v>89.285714285714292</v>
      </c>
    </row>
    <row r="39" spans="1:8">
      <c r="A39" t="s">
        <v>107</v>
      </c>
      <c r="C39" t="s">
        <v>108</v>
      </c>
      <c r="D39" t="s">
        <v>109</v>
      </c>
      <c r="E39">
        <v>12</v>
      </c>
      <c r="G39">
        <v>10</v>
      </c>
      <c r="H39" s="4">
        <f t="shared" si="0"/>
        <v>83.333333333333343</v>
      </c>
    </row>
    <row r="40" spans="1:8">
      <c r="A40" t="s">
        <v>110</v>
      </c>
      <c r="C40" t="s">
        <v>111</v>
      </c>
      <c r="D40" t="s">
        <v>112</v>
      </c>
      <c r="E40">
        <v>12</v>
      </c>
      <c r="F40">
        <v>11</v>
      </c>
      <c r="G40">
        <v>9</v>
      </c>
      <c r="H40" s="4">
        <f t="shared" si="0"/>
        <v>75</v>
      </c>
    </row>
    <row r="41" spans="1:8">
      <c r="A41" t="s">
        <v>113</v>
      </c>
      <c r="C41" t="s">
        <v>114</v>
      </c>
      <c r="D41" t="s">
        <v>115</v>
      </c>
      <c r="E41">
        <v>19</v>
      </c>
      <c r="F41">
        <v>18</v>
      </c>
      <c r="G41">
        <v>11</v>
      </c>
      <c r="H41" s="4">
        <f t="shared" si="0"/>
        <v>57.894736842105267</v>
      </c>
    </row>
    <row r="42" spans="1:8">
      <c r="A42" t="s">
        <v>116</v>
      </c>
      <c r="C42" t="s">
        <v>117</v>
      </c>
      <c r="D42" t="s">
        <v>118</v>
      </c>
      <c r="E42">
        <v>11</v>
      </c>
      <c r="G42">
        <v>2</v>
      </c>
      <c r="H42" s="4">
        <f t="shared" si="0"/>
        <v>18.181818181818183</v>
      </c>
    </row>
    <row r="43" spans="1:8">
      <c r="A43" t="s">
        <v>119</v>
      </c>
      <c r="C43" t="s">
        <v>120</v>
      </c>
      <c r="D43" t="s">
        <v>121</v>
      </c>
      <c r="E43">
        <v>65</v>
      </c>
      <c r="F43">
        <v>64</v>
      </c>
      <c r="G43">
        <v>53</v>
      </c>
      <c r="H43" s="4">
        <f t="shared" si="0"/>
        <v>81.538461538461533</v>
      </c>
    </row>
    <row r="44" spans="1:8">
      <c r="A44" t="s">
        <v>122</v>
      </c>
      <c r="C44" t="s">
        <v>123</v>
      </c>
      <c r="D44" t="s">
        <v>124</v>
      </c>
      <c r="E44">
        <v>21</v>
      </c>
      <c r="G44">
        <v>12</v>
      </c>
      <c r="H44" s="4">
        <f t="shared" si="0"/>
        <v>57.142857142857139</v>
      </c>
    </row>
    <row r="45" spans="1:8">
      <c r="A45" t="s">
        <v>125</v>
      </c>
      <c r="C45" t="s">
        <v>126</v>
      </c>
      <c r="D45" t="s">
        <v>127</v>
      </c>
      <c r="G45" t="s">
        <v>216</v>
      </c>
      <c r="H45" s="4"/>
    </row>
    <row r="46" spans="1:8">
      <c r="A46" t="s">
        <v>128</v>
      </c>
      <c r="C46" t="s">
        <v>129</v>
      </c>
      <c r="D46" t="s">
        <v>130</v>
      </c>
      <c r="E46">
        <v>33</v>
      </c>
      <c r="G46">
        <v>24</v>
      </c>
      <c r="H46" s="4">
        <f t="shared" si="0"/>
        <v>72.727272727272734</v>
      </c>
    </row>
    <row r="47" spans="1:8">
      <c r="A47" t="s">
        <v>131</v>
      </c>
      <c r="C47" t="s">
        <v>132</v>
      </c>
      <c r="D47" t="s">
        <v>133</v>
      </c>
      <c r="E47">
        <v>42</v>
      </c>
      <c r="F47">
        <v>40</v>
      </c>
      <c r="G47">
        <v>35</v>
      </c>
      <c r="H47" s="4">
        <f t="shared" si="0"/>
        <v>83.333333333333343</v>
      </c>
    </row>
    <row r="48" spans="1:8">
      <c r="A48" t="s">
        <v>134</v>
      </c>
      <c r="C48" t="s">
        <v>135</v>
      </c>
      <c r="D48" t="s">
        <v>136</v>
      </c>
      <c r="E48">
        <v>7</v>
      </c>
      <c r="G48" t="s">
        <v>216</v>
      </c>
      <c r="H48" s="4"/>
    </row>
    <row r="49" spans="1:8">
      <c r="A49" t="s">
        <v>137</v>
      </c>
      <c r="C49" t="s">
        <v>138</v>
      </c>
      <c r="D49" t="s">
        <v>139</v>
      </c>
      <c r="G49" t="s">
        <v>216</v>
      </c>
      <c r="H49" s="4"/>
    </row>
    <row r="50" spans="1:8">
      <c r="A50" t="s">
        <v>140</v>
      </c>
      <c r="C50" t="s">
        <v>141</v>
      </c>
      <c r="D50" t="s">
        <v>142</v>
      </c>
      <c r="E50">
        <v>19</v>
      </c>
      <c r="G50">
        <v>12</v>
      </c>
      <c r="H50" s="4">
        <f t="shared" si="0"/>
        <v>63.157894736842103</v>
      </c>
    </row>
    <row r="51" spans="1:8">
      <c r="A51" t="s">
        <v>143</v>
      </c>
      <c r="C51" t="s">
        <v>144</v>
      </c>
      <c r="D51" t="s">
        <v>145</v>
      </c>
      <c r="E51">
        <v>72</v>
      </c>
      <c r="F51">
        <v>68</v>
      </c>
      <c r="G51">
        <v>54</v>
      </c>
      <c r="H51" s="4">
        <f t="shared" si="0"/>
        <v>75</v>
      </c>
    </row>
    <row r="52" spans="1:8">
      <c r="A52" t="s">
        <v>146</v>
      </c>
    </row>
    <row r="53" spans="1:8">
      <c r="A53" t="s">
        <v>147</v>
      </c>
    </row>
    <row r="54" spans="1:8">
      <c r="A54" t="s">
        <v>148</v>
      </c>
    </row>
    <row r="55" spans="1:8">
      <c r="A55" t="s">
        <v>149</v>
      </c>
    </row>
    <row r="56" spans="1:8">
      <c r="A56" t="s">
        <v>150</v>
      </c>
      <c r="E56">
        <f>QUARTILE(E4:E51,0)</f>
        <v>1</v>
      </c>
      <c r="F56">
        <v>0</v>
      </c>
    </row>
    <row r="57" spans="1:8">
      <c r="A57" t="s">
        <v>151</v>
      </c>
      <c r="E57">
        <f>QUARTILE(E4:E51,1)</f>
        <v>10</v>
      </c>
      <c r="F57">
        <v>25</v>
      </c>
    </row>
    <row r="58" spans="1:8">
      <c r="A58" t="s">
        <v>152</v>
      </c>
      <c r="E58">
        <f>QUARTILE(E4:E51,2)</f>
        <v>19</v>
      </c>
      <c r="F58">
        <v>50</v>
      </c>
    </row>
    <row r="59" spans="1:8">
      <c r="A59" t="s">
        <v>153</v>
      </c>
      <c r="E59">
        <f>QUARTILE(E4:E51,3)</f>
        <v>32</v>
      </c>
      <c r="F59">
        <v>75</v>
      </c>
    </row>
    <row r="60" spans="1:8">
      <c r="A60" t="s">
        <v>154</v>
      </c>
      <c r="E60">
        <f>QUARTILE(E4:E51,4)</f>
        <v>144</v>
      </c>
      <c r="F60">
        <v>100</v>
      </c>
    </row>
    <row r="61" spans="1:8">
      <c r="A61" t="s">
        <v>155</v>
      </c>
    </row>
    <row r="62" spans="1:8">
      <c r="A62" t="s">
        <v>156</v>
      </c>
    </row>
    <row r="63" spans="1:8">
      <c r="A63" t="s">
        <v>157</v>
      </c>
    </row>
    <row r="64" spans="1:8">
      <c r="A64" t="s">
        <v>158</v>
      </c>
    </row>
    <row r="65" spans="1:1">
      <c r="A65" t="s">
        <v>159</v>
      </c>
    </row>
    <row r="66" spans="1:1">
      <c r="A66" t="s">
        <v>160</v>
      </c>
    </row>
    <row r="67" spans="1:1">
      <c r="A67" t="s">
        <v>161</v>
      </c>
    </row>
    <row r="68" spans="1:1">
      <c r="A68" t="s">
        <v>162</v>
      </c>
    </row>
    <row r="69" spans="1:1">
      <c r="A69" t="s">
        <v>163</v>
      </c>
    </row>
    <row r="70" spans="1:1">
      <c r="A70" t="s">
        <v>164</v>
      </c>
    </row>
    <row r="71" spans="1:1">
      <c r="A71" t="s">
        <v>165</v>
      </c>
    </row>
    <row r="72" spans="1:1">
      <c r="A72" t="s">
        <v>166</v>
      </c>
    </row>
    <row r="73" spans="1:1">
      <c r="A73" t="s">
        <v>167</v>
      </c>
    </row>
    <row r="74" spans="1:1">
      <c r="A74" t="s">
        <v>168</v>
      </c>
    </row>
    <row r="75" spans="1:1">
      <c r="A75" t="s">
        <v>169</v>
      </c>
    </row>
    <row r="76" spans="1:1">
      <c r="A76" t="s">
        <v>170</v>
      </c>
    </row>
    <row r="77" spans="1:1">
      <c r="A77" t="s">
        <v>171</v>
      </c>
    </row>
    <row r="78" spans="1:1">
      <c r="A78" t="s">
        <v>172</v>
      </c>
    </row>
    <row r="79" spans="1:1">
      <c r="A79" t="s">
        <v>173</v>
      </c>
    </row>
    <row r="80" spans="1:1">
      <c r="A80" t="s">
        <v>174</v>
      </c>
    </row>
    <row r="81" spans="1:4">
      <c r="A81" t="s">
        <v>175</v>
      </c>
      <c r="C81" t="s">
        <v>176</v>
      </c>
      <c r="D81" t="s">
        <v>177</v>
      </c>
    </row>
    <row r="82" spans="1:4">
      <c r="A82" t="s">
        <v>178</v>
      </c>
    </row>
    <row r="83" spans="1:4">
      <c r="A83" t="s">
        <v>179</v>
      </c>
    </row>
    <row r="84" spans="1:4">
      <c r="A84" t="s">
        <v>180</v>
      </c>
    </row>
    <row r="85" spans="1:4">
      <c r="A85" t="s">
        <v>181</v>
      </c>
    </row>
    <row r="86" spans="1:4">
      <c r="A86" t="s">
        <v>182</v>
      </c>
    </row>
    <row r="87" spans="1:4">
      <c r="A87" t="s">
        <v>183</v>
      </c>
    </row>
    <row r="88" spans="1:4">
      <c r="A88" t="s">
        <v>184</v>
      </c>
    </row>
    <row r="89" spans="1:4">
      <c r="A89" t="s">
        <v>185</v>
      </c>
    </row>
    <row r="90" spans="1:4">
      <c r="A90" t="s">
        <v>186</v>
      </c>
    </row>
    <row r="91" spans="1:4">
      <c r="A91" t="s">
        <v>187</v>
      </c>
    </row>
    <row r="92" spans="1:4">
      <c r="A92" t="s">
        <v>188</v>
      </c>
    </row>
    <row r="93" spans="1:4">
      <c r="A93" t="s">
        <v>189</v>
      </c>
    </row>
    <row r="94" spans="1:4">
      <c r="A94" t="s">
        <v>190</v>
      </c>
    </row>
    <row r="95" spans="1:4">
      <c r="A95" t="s">
        <v>191</v>
      </c>
    </row>
    <row r="96" spans="1:4">
      <c r="A96" t="s">
        <v>192</v>
      </c>
    </row>
    <row r="97" spans="1:4" ht="16.2">
      <c r="A97" t="s">
        <v>193</v>
      </c>
      <c r="C97" t="s">
        <v>194</v>
      </c>
      <c r="D97" t="s">
        <v>195</v>
      </c>
    </row>
    <row r="98" spans="1:4">
      <c r="A98" t="s">
        <v>196</v>
      </c>
    </row>
    <row r="99" spans="1:4">
      <c r="A99" t="s">
        <v>197</v>
      </c>
    </row>
    <row r="100" spans="1:4">
      <c r="A100" t="s">
        <v>198</v>
      </c>
    </row>
    <row r="101" spans="1:4">
      <c r="A101" t="s">
        <v>199</v>
      </c>
    </row>
    <row r="102" spans="1:4">
      <c r="A102" t="s">
        <v>200</v>
      </c>
    </row>
    <row r="103" spans="1:4">
      <c r="A103" t="s">
        <v>201</v>
      </c>
    </row>
    <row r="104" spans="1:4">
      <c r="A104" t="s">
        <v>202</v>
      </c>
    </row>
    <row r="105" spans="1:4">
      <c r="A105" t="s">
        <v>203</v>
      </c>
    </row>
    <row r="106" spans="1:4">
      <c r="A106" t="s">
        <v>204</v>
      </c>
    </row>
    <row r="107" spans="1:4">
      <c r="A107" t="s">
        <v>205</v>
      </c>
    </row>
  </sheetData>
  <pageMargins left="0" right="0" top="0.39374999999999999" bottom="0.39374999999999999" header="0" footer="0"/>
  <pageSetup orientation="portrait" r:id="rId1"/>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0"/>
  <sheetViews>
    <sheetView workbookViewId="0">
      <selection activeCell="A15" sqref="A15"/>
    </sheetView>
  </sheetViews>
  <sheetFormatPr defaultRowHeight="13.8"/>
  <cols>
    <col min="1" max="1" width="150.69921875" customWidth="1"/>
    <col min="2" max="4" width="10.69921875" customWidth="1"/>
  </cols>
  <sheetData>
    <row r="1" spans="1:4">
      <c r="A1" t="s">
        <v>9</v>
      </c>
    </row>
    <row r="3" spans="1:4">
      <c r="A3" t="s">
        <v>13</v>
      </c>
      <c r="B3" t="s">
        <v>206</v>
      </c>
      <c r="C3" t="s">
        <v>207</v>
      </c>
      <c r="D3" t="s">
        <v>208</v>
      </c>
    </row>
    <row r="4" spans="1:4">
      <c r="A4" t="s">
        <v>14</v>
      </c>
    </row>
    <row r="5" spans="1:4">
      <c r="A5" t="s">
        <v>9</v>
      </c>
      <c r="B5">
        <v>29</v>
      </c>
      <c r="C5">
        <v>2</v>
      </c>
      <c r="D5">
        <v>0</v>
      </c>
    </row>
    <row r="6" spans="1:4">
      <c r="A6" t="s">
        <v>209</v>
      </c>
    </row>
    <row r="7" spans="1:4">
      <c r="A7" t="s">
        <v>21</v>
      </c>
      <c r="B7">
        <v>25</v>
      </c>
    </row>
    <row r="8" spans="1:4">
      <c r="A8" t="s">
        <v>26</v>
      </c>
    </row>
    <row r="9" spans="1:4">
      <c r="A9" t="s">
        <v>27</v>
      </c>
      <c r="B9">
        <v>19</v>
      </c>
    </row>
    <row r="10" spans="1:4">
      <c r="A10" t="s">
        <v>32</v>
      </c>
    </row>
    <row r="11" spans="1:4">
      <c r="A11" t="s">
        <v>33</v>
      </c>
      <c r="B11">
        <v>2</v>
      </c>
    </row>
    <row r="12" spans="1:4">
      <c r="A12">
        <v>698</v>
      </c>
    </row>
    <row r="13" spans="1:4">
      <c r="A13">
        <v>58</v>
      </c>
      <c r="B13">
        <v>0</v>
      </c>
    </row>
    <row r="14" spans="1:4">
      <c r="A14" t="s">
        <v>36</v>
      </c>
    </row>
    <row r="15" spans="1:4">
      <c r="A15">
        <v>30</v>
      </c>
      <c r="B15">
        <v>2</v>
      </c>
    </row>
    <row r="16" spans="1:4">
      <c r="A16" t="s">
        <v>38</v>
      </c>
    </row>
    <row r="17" spans="1:2">
      <c r="A17" t="s">
        <v>39</v>
      </c>
      <c r="B17">
        <v>5</v>
      </c>
    </row>
    <row r="18" spans="1:2">
      <c r="A18" t="s">
        <v>11</v>
      </c>
    </row>
    <row r="19" spans="1:2">
      <c r="A19" t="s">
        <v>43</v>
      </c>
    </row>
    <row r="20" spans="1:2">
      <c r="A20" t="s">
        <v>49</v>
      </c>
    </row>
    <row r="21" spans="1:2">
      <c r="A21" t="s">
        <v>50</v>
      </c>
    </row>
    <row r="22" spans="1:2">
      <c r="A22" t="s">
        <v>55</v>
      </c>
    </row>
    <row r="23" spans="1:2">
      <c r="A23" t="s">
        <v>58</v>
      </c>
    </row>
    <row r="24" spans="1:2">
      <c r="A24" t="s">
        <v>59</v>
      </c>
    </row>
    <row r="25" spans="1:2">
      <c r="A25" t="s">
        <v>210</v>
      </c>
    </row>
    <row r="26" spans="1:2">
      <c r="A26" t="s">
        <v>65</v>
      </c>
    </row>
    <row r="27" spans="1:2">
      <c r="A27" t="s">
        <v>9</v>
      </c>
    </row>
    <row r="28" spans="1:2">
      <c r="A28" t="s">
        <v>41</v>
      </c>
    </row>
    <row r="29" spans="1:2">
      <c r="A29" t="s">
        <v>72</v>
      </c>
    </row>
    <row r="30" spans="1:2">
      <c r="A30" t="s">
        <v>75</v>
      </c>
    </row>
    <row r="31" spans="1:2">
      <c r="A31" t="s">
        <v>76</v>
      </c>
    </row>
    <row r="32" spans="1:2">
      <c r="A32" t="s">
        <v>81</v>
      </c>
    </row>
    <row r="33" spans="1:1">
      <c r="A33" t="s">
        <v>82</v>
      </c>
    </row>
    <row r="34" spans="1:1">
      <c r="A34" t="s">
        <v>87</v>
      </c>
    </row>
    <row r="35" spans="1:1">
      <c r="A35" t="s">
        <v>88</v>
      </c>
    </row>
    <row r="36" spans="1:1">
      <c r="A36" t="s">
        <v>93</v>
      </c>
    </row>
    <row r="37" spans="1:1">
      <c r="A37" t="s">
        <v>96</v>
      </c>
    </row>
    <row r="38" spans="1:1">
      <c r="A38" t="s">
        <v>97</v>
      </c>
    </row>
    <row r="39" spans="1:1">
      <c r="A39" t="s">
        <v>102</v>
      </c>
    </row>
    <row r="40" spans="1:1">
      <c r="A40" t="s">
        <v>103</v>
      </c>
    </row>
    <row r="41" spans="1:1">
      <c r="A41" t="s">
        <v>108</v>
      </c>
    </row>
    <row r="42" spans="1:1">
      <c r="A42" t="s">
        <v>109</v>
      </c>
    </row>
    <row r="43" spans="1:1">
      <c r="A43" t="s">
        <v>114</v>
      </c>
    </row>
    <row r="44" spans="1:1">
      <c r="A44" t="s">
        <v>117</v>
      </c>
    </row>
    <row r="45" spans="1:1">
      <c r="A45" t="s">
        <v>118</v>
      </c>
    </row>
    <row r="46" spans="1:1">
      <c r="A46" t="s">
        <v>123</v>
      </c>
    </row>
    <row r="47" spans="1:1">
      <c r="A47" t="s">
        <v>124</v>
      </c>
    </row>
    <row r="48" spans="1:1">
      <c r="A48" t="s">
        <v>129</v>
      </c>
    </row>
    <row r="49" spans="1:1">
      <c r="A49" t="s">
        <v>130</v>
      </c>
    </row>
    <row r="50" spans="1:1">
      <c r="A50" t="s">
        <v>135</v>
      </c>
    </row>
    <row r="51" spans="1:1">
      <c r="A51" t="s">
        <v>138</v>
      </c>
    </row>
    <row r="52" spans="1:1">
      <c r="A52" t="s">
        <v>139</v>
      </c>
    </row>
    <row r="53" spans="1:1">
      <c r="A53" t="s">
        <v>144</v>
      </c>
    </row>
    <row r="54" spans="1:1">
      <c r="A54" t="s">
        <v>145</v>
      </c>
    </row>
    <row r="55" spans="1:1">
      <c r="A55">
        <f>Sheet1!C53</f>
        <v>0</v>
      </c>
    </row>
    <row r="56" spans="1:1">
      <c r="A56">
        <f>Sheet1!D53</f>
        <v>0</v>
      </c>
    </row>
    <row r="57" spans="1:1">
      <c r="A57">
        <f>Sheet1!C55</f>
        <v>0</v>
      </c>
    </row>
    <row r="58" spans="1:1">
      <c r="A58">
        <f>Sheet1!C56</f>
        <v>0</v>
      </c>
    </row>
    <row r="59" spans="1:1">
      <c r="A59">
        <f>Sheet1!D56</f>
        <v>0</v>
      </c>
    </row>
    <row r="60" spans="1:1">
      <c r="A60">
        <f>Sheet1!C58</f>
        <v>0</v>
      </c>
    </row>
    <row r="61" spans="1:1">
      <c r="A61">
        <f>Sheet1!D58</f>
        <v>0</v>
      </c>
    </row>
    <row r="62" spans="1:1">
      <c r="A62">
        <f>Sheet1!C60</f>
        <v>0</v>
      </c>
    </row>
    <row r="63" spans="1:1">
      <c r="A63">
        <f>Sheet1!D60</f>
        <v>0</v>
      </c>
    </row>
    <row r="64" spans="1:1">
      <c r="A64">
        <f>Sheet1!C62</f>
        <v>0</v>
      </c>
    </row>
    <row r="65" spans="1:1">
      <c r="A65">
        <f>Sheet1!C63</f>
        <v>0</v>
      </c>
    </row>
    <row r="66" spans="1:1">
      <c r="A66">
        <f>Sheet1!D63</f>
        <v>0</v>
      </c>
    </row>
    <row r="67" spans="1:1">
      <c r="A67">
        <f>Sheet1!C65</f>
        <v>0</v>
      </c>
    </row>
    <row r="68" spans="1:1">
      <c r="A68">
        <f>Sheet1!D65</f>
        <v>0</v>
      </c>
    </row>
    <row r="69" spans="1:1">
      <c r="A69">
        <f>Sheet1!C67</f>
        <v>0</v>
      </c>
    </row>
    <row r="70" spans="1:1">
      <c r="A70">
        <f>Sheet1!D67</f>
        <v>0</v>
      </c>
    </row>
    <row r="71" spans="1:1">
      <c r="A71">
        <f>Sheet1!C69</f>
        <v>0</v>
      </c>
    </row>
    <row r="72" spans="1:1">
      <c r="A72">
        <f>Sheet1!C70</f>
        <v>0</v>
      </c>
    </row>
    <row r="73" spans="1:1">
      <c r="A73">
        <f>Sheet1!D70</f>
        <v>0</v>
      </c>
    </row>
    <row r="74" spans="1:1">
      <c r="A74">
        <f>Sheet1!C72</f>
        <v>0</v>
      </c>
    </row>
    <row r="75" spans="1:1">
      <c r="A75">
        <f>Sheet1!D72</f>
        <v>0</v>
      </c>
    </row>
    <row r="76" spans="1:1">
      <c r="A76">
        <f>Sheet1!C74</f>
        <v>0</v>
      </c>
    </row>
    <row r="77" spans="1:1">
      <c r="A77">
        <f>Sheet1!D74</f>
        <v>0</v>
      </c>
    </row>
    <row r="78" spans="1:1">
      <c r="A78">
        <f>Sheet1!C76</f>
        <v>0</v>
      </c>
    </row>
    <row r="79" spans="1:1">
      <c r="A79">
        <f>Sheet1!C77</f>
        <v>0</v>
      </c>
    </row>
    <row r="80" spans="1:1">
      <c r="A80">
        <f>Sheet1!D77</f>
        <v>0</v>
      </c>
    </row>
  </sheetData>
  <pageMargins left="0" right="0" top="0.39374999999999999" bottom="0.39374999999999999" header="0" footer="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
  <sheetViews>
    <sheetView topLeftCell="A73" workbookViewId="0">
      <selection activeCell="A98" sqref="A98"/>
    </sheetView>
  </sheetViews>
  <sheetFormatPr defaultRowHeight="13.8"/>
  <cols>
    <col min="1" max="1" width="157.796875" style="3" customWidth="1"/>
  </cols>
  <sheetData>
    <row r="1" spans="1:2">
      <c r="A1" s="3" t="str">
        <f>Sheet1!C2</f>
        <v>SHORT, GARBLED</v>
      </c>
    </row>
    <row r="2" spans="1:2">
      <c r="A2" s="3">
        <f>Sheet1!D2</f>
        <v>0</v>
      </c>
      <c r="B2" t="s">
        <v>216</v>
      </c>
    </row>
    <row r="3" spans="1:2">
      <c r="A3" s="3" t="str">
        <f>Sheet1!C3</f>
        <v>SHORT, SILENT</v>
      </c>
    </row>
    <row r="4" spans="1:2">
      <c r="A4" s="3">
        <f>Sheet1!D3</f>
        <v>0</v>
      </c>
      <c r="B4" t="s">
        <v>216</v>
      </c>
    </row>
    <row r="5" spans="1:2">
      <c r="A5" s="3" t="str">
        <f>Sheet1!C4</f>
        <v>Shades 3 Shades Gate. Shades 3. Choice Mechanical is back again today. He said he was going to be down at the wetlands and wanted to make sure somebody had unlocked it.</v>
      </c>
    </row>
    <row r="6" spans="1:2">
      <c r="A6" s="3" t="str">
        <f>Sheet1!D4</f>
        <v>Shades three Shades Gate three choice mechanical is back again today. He said he was gonna be down at the Wetlands and wanted to make sure somebody had unlocked.</v>
      </c>
      <c r="B6">
        <v>29</v>
      </c>
    </row>
    <row r="7" spans="1:2">
      <c r="A7" s="3" t="str">
        <f>Sheet1!C5</f>
        <v>Campsite 83, Buffalo Ridge, just 10 43</v>
      </c>
    </row>
    <row r="8" spans="1:2">
      <c r="A8" s="3" t="str">
        <f>Sheet1!D5</f>
        <v>Campsite 83 Buffalo Ridge. Just 10,</v>
      </c>
      <c r="B8">
        <v>6</v>
      </c>
    </row>
    <row r="9" spans="1:2">
      <c r="A9" s="3" t="str">
        <f>Sheet1!C6</f>
        <v>SHORT, GARBLED</v>
      </c>
    </row>
    <row r="10" spans="1:2">
      <c r="A10" s="3">
        <f>Sheet1!D6</f>
        <v>0</v>
      </c>
      <c r="B10" t="s">
        <v>216</v>
      </c>
    </row>
    <row r="11" spans="1:2">
      <c r="A11" s="3" t="str">
        <f>Sheet1!C7</f>
        <v>Showing a 2010 grey toyata prius to a Edwin and Jeanne Marugo Cadenyas out of Indy, showing expiring in 22 of INDISCERNABLE. Check that it’s expired in July 21st 22 INDISCERNABLE. Be advised that 22 then its okay then. That’s afirmative, apologies. 621.</v>
      </c>
    </row>
    <row r="12" spans="1:2">
      <c r="A12" s="3" t="str">
        <f>Sheet1!D7</f>
        <v>Showing a 2010 gray Toyota Prius to Edwin and G. N. Morocco. Catania's Showing expiring 22 technologies. Check that it's expired in July. I think. Like 22 then. And it's uh it's okay then. That's affirmative. Apologies. 611</v>
      </c>
      <c r="B12">
        <v>25</v>
      </c>
    </row>
    <row r="13" spans="1:2">
      <c r="A13" s="3" t="str">
        <f>Sheet1!C8</f>
        <v>18 I’m clear. We had a couple different reports, and it was unclear exactly what happened, but I’m clear.</v>
      </c>
    </row>
    <row r="14" spans="1:2">
      <c r="A14" s="3" t="str">
        <f>Sheet1!D8</f>
        <v>It's 18. I'm clear we had a couple of different reports, and it was unclear exactly what happened. But I'm clear</v>
      </c>
      <c r="B14">
        <v>19</v>
      </c>
    </row>
    <row r="15" spans="1:2">
      <c r="A15" s="3" t="str">
        <f>Sheet1!C9</f>
        <v xml:space="preserve">Leaver 4, main gate. Hey 03815. Leaver 4. Gold medal will be coming back shortly. Thank you Leaver 4 clear. Thank you, main gate clear.    </v>
      </c>
    </row>
    <row r="16" spans="1:2">
      <c r="A16" s="3" t="str">
        <f>Sheet1!D9</f>
        <v>Leave it. four main gate Leaper four gold medal will be coming back shortly. Thank you before. Clear. Thank you. Main gate. Clear.</v>
      </c>
      <c r="B16">
        <v>19</v>
      </c>
    </row>
    <row r="17" spans="1:2">
      <c r="A17" s="3" t="str">
        <f>Sheet1!C10</f>
        <v>Dispatch 621. 621. I’ll be ten. Today for motor pool I’ll be in route to district 6.</v>
      </c>
    </row>
    <row r="18" spans="1:2">
      <c r="A18" s="3" t="str">
        <f>Sheet1!D10</f>
        <v>6. 26, 21 being around. Okay.</v>
      </c>
      <c r="B18">
        <v>0</v>
      </c>
    </row>
    <row r="19" spans="1:2">
      <c r="A19" s="3" t="str">
        <f>Sheet1!C11</f>
        <v>Route security, raccon control.</v>
      </c>
    </row>
    <row r="20" spans="1:2">
      <c r="A20" s="3" t="str">
        <f>Sheet1!D11</f>
        <v>Security right. Can control.</v>
      </c>
      <c r="B20">
        <v>2</v>
      </c>
    </row>
    <row r="21" spans="1:2">
      <c r="A21" s="3">
        <f>Sheet1!C12</f>
        <v>698</v>
      </c>
    </row>
    <row r="22" spans="1:2">
      <c r="A22" s="3">
        <f>Sheet1!D12</f>
        <v>58</v>
      </c>
      <c r="B22">
        <v>0</v>
      </c>
    </row>
    <row r="23" spans="1:2">
      <c r="A23" s="3" t="str">
        <f>Sheet1!C13</f>
        <v>Route 30</v>
      </c>
    </row>
    <row r="24" spans="1:2">
      <c r="A24" s="3">
        <f>Sheet1!D13</f>
        <v>30</v>
      </c>
      <c r="B24">
        <v>1</v>
      </c>
    </row>
    <row r="25" spans="1:2">
      <c r="A25" s="3" t="str">
        <f>Sheet1!C14</f>
        <v>with the sheriff’s department , uh, the victim just fell, they were not struck by a vehicle, uh they just scraped their knee and are complaining of some pain, so I am clear on the run, however, I will not be responding.</v>
      </c>
    </row>
    <row r="26" spans="1:2">
      <c r="A26" s="3" t="str">
        <f>Sheet1!D14</f>
        <v>on the run. However, I will not be</v>
      </c>
      <c r="B26">
        <v>5</v>
      </c>
    </row>
    <row r="27" spans="1:2">
      <c r="A27" s="3" t="str">
        <f>Sheet1!C15</f>
        <v>SHORT, GARBLED</v>
      </c>
    </row>
    <row r="28" spans="1:2">
      <c r="A28" s="3" t="str">
        <f>Sheet1!D15</f>
        <v>Okay.</v>
      </c>
      <c r="B28" t="s">
        <v>216</v>
      </c>
    </row>
    <row r="29" spans="1:2">
      <c r="A29" s="3" t="str">
        <f>Sheet1!C16</f>
        <v>SHORT, SILENT</v>
      </c>
    </row>
    <row r="30" spans="1:2">
      <c r="A30" s="3" t="str">
        <f>Sheet1!D16</f>
        <v xml:space="preserve">   </v>
      </c>
      <c r="B30" t="s">
        <v>216</v>
      </c>
    </row>
    <row r="31" spans="1:2">
      <c r="A31" s="3" t="str">
        <f>Sheet1!C17</f>
        <v>Hey 038, 15. Go ahead 15. Can you switch to 8?</v>
      </c>
    </row>
    <row r="32" spans="1:2">
      <c r="A32" s="3" t="str">
        <f>Sheet1!D17</f>
        <v>Go ahead.</v>
      </c>
      <c r="B32">
        <v>2</v>
      </c>
    </row>
    <row r="33" spans="1:2">
      <c r="A33" s="3" t="str">
        <f>Sheet1!C18</f>
        <v>GARBLED clear. GARBLED it doesn’t sound like it’s very serious injuries, but I just wanted to let you know. INDISCERNABLE sir thank you.</v>
      </c>
    </row>
    <row r="34" spans="1:2">
      <c r="A34" s="3" t="str">
        <f>Sheet1!D18</f>
        <v>further it doesn't sound like it's very serious injuries, but I just wanted to let you know. Thank you.</v>
      </c>
      <c r="B34">
        <v>18</v>
      </c>
    </row>
    <row r="35" spans="1:2">
      <c r="A35" s="3" t="str">
        <f>Sheet1!C19</f>
        <v>Dispatch 621, I got a INDISCERNABLE 10 28 for general when you’re ready. Indiana plate victor north tom 418 shows 2020</v>
      </c>
    </row>
    <row r="36" spans="1:2">
      <c r="A36" s="3" t="str">
        <f>Sheet1!D19</f>
        <v>About 6 21 rolling, 10, 28th general. You're right. And you had a plate victor? North. Tom 4 1 age of 2020.</v>
      </c>
      <c r="B36">
        <v>9</v>
      </c>
    </row>
    <row r="37" spans="1:2">
      <c r="A37" s="3" t="str">
        <f>Sheet1!C20</f>
        <v>Dispatch, 618. 618. I will be 10 8 from the report. You can go ahead and leave me in this, uh, burglury chat though, I’m going to be in route to the district. Clear. Attention Morgan County units, attempt to locate southbound and northbound lane of 67, just north of the south junction, 39 south junction.</v>
      </c>
    </row>
    <row r="38" spans="1:2">
      <c r="A38" s="3" t="str">
        <f>Sheet1!D20</f>
        <v>burglary cat though. Engine morgan County units. I am located Southbound and Northbound Lane 67. Just north of the South Junction. 39. South Junction. Yeah.</v>
      </c>
      <c r="B38">
        <v>17</v>
      </c>
    </row>
    <row r="39" spans="1:2">
      <c r="A39" s="3" t="str">
        <f>Sheet1!C21</f>
        <v>Dispatch, 612. 10 41 10 60J. 612.</v>
      </c>
    </row>
    <row r="40" spans="1:2">
      <c r="A40" s="3" t="str">
        <f>Sheet1!D21</f>
        <v>6 12 10, 41, 10 6 p. K. Thanks. Bye.</v>
      </c>
      <c r="B40">
        <v>4</v>
      </c>
    </row>
    <row r="41" spans="1:2">
      <c r="A41" s="3" t="str">
        <f>Sheet1!C22</f>
        <v>Dispatch 5038, 10 41.</v>
      </c>
    </row>
    <row r="42" spans="1:2">
      <c r="A42" s="3" t="str">
        <f>Sheet1!D22</f>
        <v>5038 1041.</v>
      </c>
      <c r="B42">
        <v>3</v>
      </c>
    </row>
    <row r="43" spans="1:2">
      <c r="A43" s="3" t="str">
        <f>Sheet1!C23</f>
        <v>10 14 37, accident with injuries. 02. Send it. 8th and Adams Street, the bridge over the railroad tracks. Trash truck struck the bridge over Adams, believe somebody is holding a rag over somebody’s head, believes there’s injuries. 02.</v>
      </c>
    </row>
    <row r="44" spans="1:2">
      <c r="A44" s="3" t="str">
        <f>Sheet1!D23</f>
        <v>1437 Accident with injuries. Peyton Adams Street, the bridge over the railroad tracks, try struck struck the bridge over Adams. Somebody's holding a rag over somebody's head and believe there's injuries.</v>
      </c>
      <c r="B44">
        <v>28</v>
      </c>
    </row>
    <row r="45" spans="1:2">
      <c r="A45" s="3" t="str">
        <f>Sheet1!C24</f>
        <v>SHORT, SILENT</v>
      </c>
    </row>
    <row r="46" spans="1:2">
      <c r="A46" s="3" t="str">
        <f>Sheet1!D24</f>
        <v>Okay.</v>
      </c>
      <c r="B46" t="s">
        <v>216</v>
      </c>
    </row>
    <row r="47" spans="1:2">
      <c r="A47" s="3" t="str">
        <f>Sheet1!C25</f>
        <v>SHORT, GARBLED</v>
      </c>
    </row>
    <row r="48" spans="1:2">
      <c r="A48" s="3" t="str">
        <f>Sheet1!D25</f>
        <v>Okay.</v>
      </c>
      <c r="B48" t="s">
        <v>216</v>
      </c>
    </row>
    <row r="49" spans="1:2">
      <c r="A49" s="3" t="str">
        <f>Sheet1!C26</f>
        <v>INDISCERNABLE. It will be 812 318 7066. 812 318 7066. It will be Jennette.</v>
      </c>
    </row>
    <row r="50" spans="1:2">
      <c r="A50" s="3" t="str">
        <f>Sheet1!D26</f>
        <v>Problem. It's gonna be (812) 318 7066 8123187066. It'll be genet.</v>
      </c>
      <c r="B50">
        <v>11</v>
      </c>
    </row>
    <row r="51" spans="1:2">
      <c r="A51" s="3" t="str">
        <f>Sheet1!C27</f>
        <v>Bloomington North 1723. North ,1723. Could you go ahead and setup the on call, um it’s uh, uh driver side rear wheel damage.</v>
      </c>
    </row>
    <row r="52" spans="1:2">
      <c r="A52" s="3" t="str">
        <f>Sheet1!D27</f>
        <v>Wilmington North 1723 North 1723. Did you go ahead and start the on call? Um, It's, uh driver's side. Rear wheel damage. Thanks.</v>
      </c>
      <c r="B52">
        <v>20</v>
      </c>
    </row>
    <row r="53" spans="1:2">
      <c r="A53" s="3" t="str">
        <f>Sheet1!C28</f>
        <v>1511, INDISCERNABLE,  I am being advised, being advised the city of Bloomington utilities is blowing out the hydrants in the area. 10 4, thank you.</v>
      </c>
    </row>
    <row r="54" spans="1:2">
      <c r="A54" s="3" t="str">
        <f>Sheet1!D28</f>
        <v>15 11, I'm being advised being advised, the city of Bloomington utilities is um blowing out the hydrants in the area. 10 4. Thank you.</v>
      </c>
      <c r="B54">
        <v>24</v>
      </c>
    </row>
    <row r="55" spans="1:2">
      <c r="A55" s="3" t="str">
        <f>Sheet1!C29</f>
        <v>INDISCERNABLE, 1511. 1511. Can you contact the fire department, ask if the hydrant by the firetower is supposed to be going off? There is no light out here. 10 4.</v>
      </c>
    </row>
    <row r="56" spans="1:2">
      <c r="A56" s="3" t="str">
        <f>Sheet1!D29</f>
        <v>10 15, 11, 15, 11. Can you contact the fire department ask if the hydrant by the fire tower is supposed to be uh going off. There's no way out here.</v>
      </c>
      <c r="B56">
        <v>25</v>
      </c>
    </row>
    <row r="57" spans="1:2">
      <c r="A57" s="3" t="str">
        <f>Sheet1!C30</f>
        <v>76, shelter. Shelter go ahead. I’m on Curry Pike, I think it might be the same beagle that was just at the Roll Ave, and if it is I’m going to go ahead and bring him in. I’m heading back to doggy do’s and cats too to see if this is the same dog. 10 4. If it is, the dog was here in the shelter, I believe, last week or within the last two weeks as well. Do you remember what it looked like? I don’t believe I would, no. 10 4. 76 clear, Ill keep you posted. 10 4 shelter clear. 71 to 76. Go ahead. Go ahead 71. Pretty sure I picked up a beagle at doggy dos at least GARBLED. 10 9. pretty sure I picked up a beagle  at doggy dos at least twice in the past, 76 clear.</v>
      </c>
    </row>
    <row r="58" spans="1:2">
      <c r="A58" s="3" t="str">
        <f>Sheet1!D30</f>
        <v>76 shelter shelter. Go ahead, pike. I think it might be the same beagle. It was just at the role avenue. Yes, it is. I'm gonna go ahead and bring him in. I'm heading back to um doggy dos and cats too. To see if this is the same dog. 10 4 If it is. The dog was here in the shelter I believe last week or within the last two weeks as well. Do you remember what it looked like? I don't believe I would know. 10 476 Clear. I'll keep you posted. 10 4 shelter clear. 7176. Go ahead. Go ahead. 7 1. I'm pretty sure I picked up a beagle at doggie dooz 42.49s - 43.3s Confidence: 46.10% . At least can I pretty sure I picked up a beagle at doggie dooz. At least twice in the past 76</v>
      </c>
      <c r="B58">
        <v>103</v>
      </c>
    </row>
    <row r="59" spans="1:2">
      <c r="A59" s="3" t="str">
        <f>Sheet1!C31</f>
        <v>INDISCERNABLE 60 94 ,10 41.  North 69 4.</v>
      </c>
    </row>
    <row r="60" spans="1:2">
      <c r="A60" s="3" t="str">
        <f>Sheet1!D31</f>
        <v>1694, 10, 41. Number 16,</v>
      </c>
      <c r="B60">
        <v>2</v>
      </c>
    </row>
    <row r="61" spans="1:2">
      <c r="A61" s="3" t="str">
        <f>Sheet1!C32</f>
        <v>Shelter 71 and 73 are 10 8. 10 4, Shelter clear.</v>
      </c>
    </row>
    <row r="62" spans="1:2">
      <c r="A62" s="3" t="str">
        <f>Sheet1!D32</f>
        <v>Filter 7173 or 10 8, 10 4 shelter clear.</v>
      </c>
      <c r="B62">
        <v>8</v>
      </c>
    </row>
    <row r="63" spans="1:2">
      <c r="A63" s="3" t="str">
        <f>Sheet1!C33</f>
        <v>INDISCERNABLE. Go ahead. Could you signal 61 hot 10 6</v>
      </c>
    </row>
    <row r="64" spans="1:2">
      <c r="A64" s="3" t="str">
        <f>Sheet1!D33</f>
        <v>Could you signal. 6, 10. 6.</v>
      </c>
      <c r="B64">
        <v>5</v>
      </c>
    </row>
    <row r="65" spans="1:2">
      <c r="A65" s="3" t="str">
        <f>Sheet1!C34</f>
        <v>INDISCERNABLE. 33 18, 10 8</v>
      </c>
    </row>
    <row r="66" spans="1:2">
      <c r="A66" s="3" t="str">
        <f>Sheet1!D34</f>
        <v>33 18 Tonight.</v>
      </c>
      <c r="B66">
        <v>2</v>
      </c>
    </row>
    <row r="67" spans="1:2">
      <c r="A67" s="3" t="str">
        <f>Sheet1!C35</f>
        <v>1627 Bloomington. Signal 6</v>
      </c>
    </row>
    <row r="68" spans="1:2">
      <c r="A68" s="3" t="str">
        <f>Sheet1!D35</f>
        <v>1527. Let me just signal stick.</v>
      </c>
      <c r="B68">
        <v>1</v>
      </c>
    </row>
    <row r="69" spans="1:2">
      <c r="A69" s="3" t="str">
        <f>Sheet1!C36</f>
        <v>1030, 325. Someone’s out of the vehicle on 10 24, 10 8.  33 25.</v>
      </c>
    </row>
    <row r="70" spans="1:2">
      <c r="A70" s="3" t="str">
        <f>Sheet1!D36</f>
        <v>33 25. Someone has vehicle in 2014 8, 25.</v>
      </c>
      <c r="B70">
        <v>3</v>
      </c>
    </row>
    <row r="71" spans="1:2">
      <c r="A71" s="3" t="str">
        <f>Sheet1!C37</f>
        <v>Bloomington 33 33, Ill be 10 7.  Signal 5. 33 33. I will be 10 8 from the report. You can go ahead and leave me in this, uh, burglury chat though, I’m going to be in route to the district. Clear. Attention Morton County units, attempt to locate southbound and northbound lane of 67, just north of the south junction, 39 south junction.</v>
      </c>
    </row>
    <row r="72" spans="1:2">
      <c r="A72" s="3" t="str">
        <f>Sheet1!D37</f>
        <v>Lowington 33 33. That'll be 10 7 Signal. Five 33 33. I'll be 10 8 in the report. You go ahead and leave engine morgan County Units. I'm located Southbound and Northbound Lane or 67. Just north of the South Junction. South Junction. Yeah.</v>
      </c>
      <c r="B72">
        <v>38</v>
      </c>
    </row>
    <row r="73" spans="1:2">
      <c r="A73" s="3" t="str">
        <f>Sheet1!C38</f>
        <v>76, shelter. Shelter go ahead. The owner has claimed the beagle from Doggy Dos and Cats too. Perfect. 10 4. Shelter clear. That’s what I thought. 76 clear.</v>
      </c>
    </row>
    <row r="74" spans="1:2">
      <c r="A74" s="3" t="str">
        <f>Sheet1!D38</f>
        <v>7 6 Children shelter. Go ahead. The owner has claimed the beagle from dogs and cats too. Perfect. 10 4 shelter Clear. That's what I thought. 76 Clear.</v>
      </c>
      <c r="B74">
        <v>25</v>
      </c>
    </row>
    <row r="75" spans="1:2">
      <c r="A75" s="3" t="str">
        <f>Sheet1!C39</f>
        <v>730, Shelter. Go ahead. 73 and 71 are 10 7 at wildcare.</v>
      </c>
    </row>
    <row r="76" spans="1:2">
      <c r="A76" s="3" t="str">
        <f>Sheet1!D39</f>
        <v>7 30 Shelter. Go ahead. 7371 R. 10 7. At Wellcare. 10 4.</v>
      </c>
      <c r="B76">
        <v>10</v>
      </c>
    </row>
    <row r="77" spans="1:2">
      <c r="A77" s="3" t="str">
        <f>Sheet1!C40</f>
        <v>1639, 1639. I’m going to be in route to the PI INDISCERNABLE.</v>
      </c>
    </row>
    <row r="78" spans="1:2">
      <c r="A78" s="3" t="str">
        <f>Sheet1!D40</f>
        <v>16 39. 16, 39. I'm gonna be in route to the P. I. N. Number.</v>
      </c>
      <c r="B78">
        <v>9</v>
      </c>
    </row>
    <row r="79" spans="1:2">
      <c r="A79" s="3" t="str">
        <f>Sheet1!C41</f>
        <v>1639. 1639. INDISCERNABLE taking the call. I’m going to be out at 1110 north cress ave, or maybe 204.</v>
      </c>
    </row>
    <row r="80" spans="1:2">
      <c r="A80" s="3" t="str">
        <f>Sheet1!D41</f>
        <v>1039, 16, 39. Can you know, take the call? I'm gonna be out at 11 10 North Crescent apartment. B. 204</v>
      </c>
      <c r="B80">
        <v>11</v>
      </c>
    </row>
    <row r="81" spans="1:2">
      <c r="A81" s="3" t="str">
        <f>Sheet1!C42</f>
        <v>Which extension do you need me to call in on? 3305</v>
      </c>
    </row>
    <row r="82" spans="1:2">
      <c r="A82" s="3" t="str">
        <f>Sheet1!D42</f>
        <v>Calling On 3305.</v>
      </c>
      <c r="B82">
        <v>2</v>
      </c>
    </row>
    <row r="83" spans="1:2">
      <c r="A83" s="3" t="str">
        <f>Sheet1!C43</f>
        <v>Bloomington 33 25. I’m 10 24 from INDISCERNABLE 1. I’ll be back in route to the vehicle, I believe the 10 51 is 10 23. 33 25. Bloomington, the keys were misplaced by the driver and uh the vehicle cannot be gained access to, therefore their not going to be able to drive the vehicle on to the tow truck. They’ll have to pull it.</v>
      </c>
    </row>
    <row r="84" spans="1:2">
      <c r="A84" s="3" t="str">
        <f>Sheet1!D43</f>
        <v>33 25 33 25. I'm 10 24 from Ocean One. I'll be back in route vehicle. I believe the 10 51 is 10 23 33 25. The only thing peas or misplaced by the driver and uh the vehicle cannot be gained access to or they're not gonna be able to drive the vehicle onto the tow truck will have to pull it. Bye.</v>
      </c>
      <c r="B84">
        <v>53</v>
      </c>
    </row>
    <row r="85" spans="1:2">
      <c r="A85" s="3" t="str">
        <f>Sheet1!C44</f>
        <v>1402, 1437. Suspicious activity. Bloomington 14 14. If that’s 129 were not going to respond to that. 1402, 1437, disregard. 02.</v>
      </c>
    </row>
    <row r="86" spans="1:2">
      <c r="A86" s="3" t="str">
        <f>Sheet1!D44</f>
        <v>1402 1437 suspicious activity. The 14, 14, 29, we're not gonna respond to that 14,</v>
      </c>
      <c r="B86">
        <v>12</v>
      </c>
    </row>
    <row r="87" spans="1:2">
      <c r="A87" s="3" t="str">
        <f>Sheet1!C45</f>
        <v>SHORT, GARBLED.</v>
      </c>
    </row>
    <row r="88" spans="1:2">
      <c r="A88" s="3" t="str">
        <f>Sheet1!D45</f>
        <v>FAILED. TOO SHORT</v>
      </c>
      <c r="B88" t="s">
        <v>216</v>
      </c>
    </row>
    <row r="89" spans="1:2">
      <c r="A89" s="3" t="str">
        <f>Sheet1!C46</f>
        <v>Shelter to ACO. Does someone have the chance to swing by facilities and pick up  some more masks, that would be great, thank you. 71 and 73 can grab them. 10 4, thanks.</v>
      </c>
    </row>
    <row r="90" spans="1:2">
      <c r="A90" s="3" t="str">
        <f>Sheet1!D46</f>
        <v>shelter to a C. E O S. If someone has a chance to swing by facilities and pick up some more masks. That would be great. Thank you. 7173 Thanks.</v>
      </c>
      <c r="B90">
        <v>24</v>
      </c>
    </row>
    <row r="91" spans="1:2">
      <c r="A91" s="3" t="str">
        <f>Sheet1!C47</f>
        <v>North 38 go ahead. Just 10 43 on the INDISCERNABLE from  INDISCERNABLE you called in about. We never had anyone that was available to go check in on that  illegal camper. Just wanted to let you know. 10 4, no problem, thanks.</v>
      </c>
    </row>
    <row r="92" spans="1:2">
      <c r="A92" s="3" t="str">
        <f>Sheet1!D47</f>
        <v>4 3. Go ahead. Just 1043 on the cat from the stock. You called in about? We we never had anyone that was available to go check on that illegal camper. Just wanted to let you know. No problem. Thanks.</v>
      </c>
      <c r="B92">
        <v>35</v>
      </c>
    </row>
    <row r="93" spans="1:2">
      <c r="A93" s="3" t="str">
        <f>Sheet1!C48</f>
        <v>IU 604 be back in service. 604</v>
      </c>
    </row>
    <row r="94" spans="1:2">
      <c r="A94" s="3" t="str">
        <f>Sheet1!D48</f>
        <v>Alright. Thanks. Oh for.</v>
      </c>
      <c r="B94" t="s">
        <v>216</v>
      </c>
    </row>
    <row r="95" spans="1:2">
      <c r="A95" s="3" t="str">
        <f>Sheet1!C49</f>
        <v>GARBLED INDISCERNABLE INDISCERNABLE INDISCERNABLE INDISCERNABLE</v>
      </c>
    </row>
    <row r="96" spans="1:2">
      <c r="A96" s="3" t="str">
        <f>Sheet1!D49</f>
        <v>Okay. Mhm.</v>
      </c>
      <c r="B96" t="s">
        <v>216</v>
      </c>
    </row>
    <row r="97" spans="1:2">
      <c r="A97" s="3" t="str">
        <f>Sheet1!C50</f>
        <v>Just checking to make sure it was the same window. It is the same from yesterday. Uh, we’re clear.</v>
      </c>
    </row>
    <row r="98" spans="1:2">
      <c r="A98" s="3" t="str">
        <f>Sheet1!D50</f>
        <v>Make sure the same window, it is the same from yesterday. Uh, one month.</v>
      </c>
      <c r="B98">
        <v>12</v>
      </c>
    </row>
    <row r="99" spans="1:2">
      <c r="A99" s="3" t="str">
        <f>Sheet1!C51</f>
        <v>108 IU, damaged property. INDISCERNABLE INDISCERNABLE. INDISCERNABLE 5. You know at the library reference a shattered window, it will be the third floor south side. They need a report in order for them to be able to replace the window. IU 115, uh, there was a report taken on that matter yesterday, uh, would you be able to advise them that that was already handled. IU 808, INDISCERNABLE we have just. 808</v>
      </c>
    </row>
    <row r="100" spans="1:2">
      <c r="A100" s="3" t="str">
        <f>Sheet1!D51</f>
        <v>10 iU damaged property. 115 Clear 15. You know the library reference a shatter window. You'll be the third floor found side they need to report in order for them to be able to replace the window. 115. Uh there was a report taken on that matter yesterday. Uh would you be able to advise them that that was already handled? How are you shit? Is that right?</v>
      </c>
      <c r="B100">
        <v>54</v>
      </c>
    </row>
  </sheetData>
  <pageMargins left="0" right="0" top="0.39374999999999999" bottom="0.39374999999999999" header="0" footer="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1"/>
  <sheetViews>
    <sheetView topLeftCell="A34" workbookViewId="0">
      <selection activeCell="A55" sqref="A55:B59"/>
    </sheetView>
  </sheetViews>
  <sheetFormatPr defaultRowHeight="13.8"/>
  <sheetData>
    <row r="1" spans="1:4">
      <c r="A1" t="s">
        <v>216</v>
      </c>
      <c r="D1">
        <v>90.625</v>
      </c>
    </row>
    <row r="2" spans="1:4">
      <c r="A2" t="s">
        <v>216</v>
      </c>
      <c r="D2">
        <v>85.714285714285708</v>
      </c>
    </row>
    <row r="3" spans="1:4">
      <c r="A3">
        <v>29</v>
      </c>
    </row>
    <row r="4" spans="1:4">
      <c r="A4">
        <v>6</v>
      </c>
      <c r="D4">
        <v>58.139534883720934</v>
      </c>
    </row>
    <row r="5" spans="1:4">
      <c r="A5" t="s">
        <v>216</v>
      </c>
      <c r="D5">
        <v>100</v>
      </c>
    </row>
    <row r="6" spans="1:4">
      <c r="A6">
        <v>25</v>
      </c>
      <c r="D6">
        <v>76</v>
      </c>
    </row>
    <row r="7" spans="1:4">
      <c r="A7">
        <v>19</v>
      </c>
      <c r="D7">
        <v>0</v>
      </c>
    </row>
    <row r="8" spans="1:4">
      <c r="A8">
        <v>19</v>
      </c>
      <c r="D8">
        <v>50</v>
      </c>
    </row>
    <row r="9" spans="1:4">
      <c r="A9">
        <v>0</v>
      </c>
      <c r="D9">
        <v>0</v>
      </c>
    </row>
    <row r="10" spans="1:4">
      <c r="A10">
        <v>2</v>
      </c>
      <c r="D10">
        <v>50</v>
      </c>
    </row>
    <row r="11" spans="1:4">
      <c r="A11">
        <v>0</v>
      </c>
      <c r="D11">
        <v>11.904761904761903</v>
      </c>
    </row>
    <row r="12" spans="1:4">
      <c r="A12">
        <v>1</v>
      </c>
    </row>
    <row r="13" spans="1:4">
      <c r="A13">
        <v>5</v>
      </c>
    </row>
    <row r="14" spans="1:4">
      <c r="A14" t="s">
        <v>216</v>
      </c>
      <c r="D14">
        <v>18.181818181818183</v>
      </c>
    </row>
    <row r="15" spans="1:4">
      <c r="A15" t="s">
        <v>216</v>
      </c>
      <c r="D15">
        <v>78.260869565217391</v>
      </c>
    </row>
    <row r="16" spans="1:4">
      <c r="A16">
        <v>2</v>
      </c>
      <c r="D16">
        <v>42.857142857142854</v>
      </c>
    </row>
    <row r="17" spans="1:10">
      <c r="A17">
        <v>18</v>
      </c>
      <c r="D17">
        <v>30.357142857142854</v>
      </c>
    </row>
    <row r="18" spans="1:10">
      <c r="A18">
        <v>9</v>
      </c>
      <c r="D18">
        <v>57.142857142857139</v>
      </c>
    </row>
    <row r="19" spans="1:10">
      <c r="A19">
        <v>17</v>
      </c>
      <c r="D19">
        <v>75</v>
      </c>
    </row>
    <row r="20" spans="1:10">
      <c r="A20">
        <v>4</v>
      </c>
      <c r="D20">
        <v>71.794871794871796</v>
      </c>
    </row>
    <row r="21" spans="1:10">
      <c r="A21">
        <v>3</v>
      </c>
    </row>
    <row r="22" spans="1:10">
      <c r="A22">
        <v>28</v>
      </c>
    </row>
    <row r="23" spans="1:10">
      <c r="A23" t="s">
        <v>216</v>
      </c>
      <c r="D23">
        <v>78.571428571428569</v>
      </c>
      <c r="G23">
        <v>32</v>
      </c>
      <c r="J23" s="4">
        <v>90.625</v>
      </c>
    </row>
    <row r="24" spans="1:10">
      <c r="A24" t="s">
        <v>216</v>
      </c>
      <c r="D24">
        <v>86.956521739130437</v>
      </c>
      <c r="G24">
        <v>7</v>
      </c>
      <c r="J24" s="4">
        <v>58.139534883720934</v>
      </c>
    </row>
    <row r="25" spans="1:10">
      <c r="A25">
        <v>11</v>
      </c>
      <c r="D25">
        <v>96</v>
      </c>
      <c r="G25">
        <v>0</v>
      </c>
      <c r="J25" s="4">
        <v>76</v>
      </c>
    </row>
    <row r="26" spans="1:10">
      <c r="A26">
        <v>20</v>
      </c>
      <c r="D26">
        <v>83.333333333333343</v>
      </c>
      <c r="G26">
        <v>43</v>
      </c>
      <c r="J26" s="4">
        <v>11.904761904761903</v>
      </c>
    </row>
    <row r="27" spans="1:10">
      <c r="A27">
        <v>24</v>
      </c>
      <c r="D27">
        <v>71.527777777777786</v>
      </c>
      <c r="G27">
        <v>19</v>
      </c>
      <c r="J27" s="4">
        <v>30.357142857142854</v>
      </c>
    </row>
    <row r="28" spans="1:10">
      <c r="A28">
        <v>25</v>
      </c>
      <c r="D28">
        <v>25</v>
      </c>
      <c r="G28">
        <v>25</v>
      </c>
      <c r="J28" s="4">
        <v>71.794871794871796</v>
      </c>
    </row>
    <row r="29" spans="1:10">
      <c r="A29">
        <v>103</v>
      </c>
      <c r="D29">
        <v>72.727272727272734</v>
      </c>
      <c r="G29">
        <v>17</v>
      </c>
      <c r="J29" s="4">
        <v>96</v>
      </c>
    </row>
    <row r="30" spans="1:10">
      <c r="A30">
        <v>2</v>
      </c>
      <c r="D30">
        <v>50</v>
      </c>
      <c r="G30">
        <v>4</v>
      </c>
      <c r="J30" s="4">
        <v>83.333333333333343</v>
      </c>
    </row>
    <row r="31" spans="1:10">
      <c r="A31">
        <v>8</v>
      </c>
      <c r="D31">
        <v>40</v>
      </c>
      <c r="G31">
        <v>1</v>
      </c>
      <c r="J31" s="4">
        <v>71.527777777777786</v>
      </c>
    </row>
    <row r="32" spans="1:10">
      <c r="A32">
        <v>5</v>
      </c>
      <c r="D32">
        <v>25</v>
      </c>
      <c r="G32">
        <v>2</v>
      </c>
      <c r="J32" s="4">
        <v>59.375</v>
      </c>
    </row>
    <row r="33" spans="1:11">
      <c r="A33">
        <v>2</v>
      </c>
      <c r="D33">
        <v>21.428571428571427</v>
      </c>
      <c r="G33">
        <v>42</v>
      </c>
      <c r="J33" s="4">
        <v>89.285714285714292</v>
      </c>
    </row>
    <row r="34" spans="1:11">
      <c r="A34">
        <v>1</v>
      </c>
      <c r="D34">
        <v>59.375</v>
      </c>
      <c r="J34" s="4">
        <v>81.538461538461533</v>
      </c>
    </row>
    <row r="35" spans="1:11">
      <c r="A35">
        <v>3</v>
      </c>
      <c r="D35">
        <v>89.285714285714292</v>
      </c>
      <c r="J35" s="4">
        <v>72.727272727272734</v>
      </c>
    </row>
    <row r="36" spans="1:11">
      <c r="A36">
        <v>38</v>
      </c>
      <c r="D36">
        <v>83.333333333333343</v>
      </c>
      <c r="G36">
        <v>11</v>
      </c>
      <c r="J36" s="4">
        <v>83.333333333333343</v>
      </c>
    </row>
    <row r="37" spans="1:11">
      <c r="A37">
        <v>25</v>
      </c>
      <c r="D37">
        <v>75</v>
      </c>
      <c r="G37">
        <v>23</v>
      </c>
      <c r="J37" s="4">
        <v>75</v>
      </c>
    </row>
    <row r="38" spans="1:11">
      <c r="A38">
        <v>10</v>
      </c>
      <c r="D38">
        <v>57.894736842105267</v>
      </c>
      <c r="G38">
        <v>21</v>
      </c>
      <c r="J38" s="4">
        <f>AVERAGE(J23:J37)</f>
        <v>70.062813629092702</v>
      </c>
      <c r="K38" t="s">
        <v>220</v>
      </c>
    </row>
    <row r="39" spans="1:11">
      <c r="A39">
        <v>9</v>
      </c>
      <c r="D39">
        <v>18.181818181818183</v>
      </c>
      <c r="G39">
        <v>56</v>
      </c>
    </row>
    <row r="40" spans="1:11">
      <c r="A40">
        <v>11</v>
      </c>
      <c r="D40">
        <v>81.538461538461533</v>
      </c>
      <c r="G40">
        <v>7</v>
      </c>
      <c r="J40" s="4">
        <v>85.714285714285708</v>
      </c>
    </row>
    <row r="41" spans="1:11">
      <c r="A41">
        <v>2</v>
      </c>
      <c r="D41">
        <v>57.142857142857139</v>
      </c>
      <c r="G41">
        <v>4</v>
      </c>
      <c r="J41" s="4">
        <v>100</v>
      </c>
    </row>
    <row r="42" spans="1:11">
      <c r="A42">
        <v>53</v>
      </c>
      <c r="G42">
        <v>39</v>
      </c>
      <c r="J42" s="4">
        <v>0</v>
      </c>
    </row>
    <row r="43" spans="1:11">
      <c r="A43">
        <v>12</v>
      </c>
      <c r="D43">
        <v>72.727272727272734</v>
      </c>
      <c r="J43" s="4">
        <v>50</v>
      </c>
    </row>
    <row r="44" spans="1:11">
      <c r="A44" t="s">
        <v>216</v>
      </c>
      <c r="D44">
        <v>83.333333333333343</v>
      </c>
      <c r="J44" s="4">
        <v>0</v>
      </c>
    </row>
    <row r="45" spans="1:11">
      <c r="A45">
        <v>24</v>
      </c>
      <c r="G45">
        <v>14</v>
      </c>
      <c r="J45" s="4">
        <v>50</v>
      </c>
    </row>
    <row r="46" spans="1:11">
      <c r="A46">
        <v>35</v>
      </c>
      <c r="G46">
        <v>23</v>
      </c>
      <c r="J46" s="4">
        <v>18.181818181818183</v>
      </c>
    </row>
    <row r="47" spans="1:11">
      <c r="A47" t="s">
        <v>216</v>
      </c>
      <c r="D47">
        <v>63.157894736842103</v>
      </c>
      <c r="G47">
        <v>25</v>
      </c>
      <c r="J47" s="4">
        <v>78.260869565217391</v>
      </c>
    </row>
    <row r="48" spans="1:11">
      <c r="A48" t="s">
        <v>216</v>
      </c>
      <c r="D48">
        <v>75</v>
      </c>
      <c r="G48">
        <v>30</v>
      </c>
      <c r="J48" s="4">
        <v>42.857142857142854</v>
      </c>
    </row>
    <row r="49" spans="1:10">
      <c r="A49">
        <v>12</v>
      </c>
      <c r="G49">
        <v>144</v>
      </c>
      <c r="J49" s="4">
        <v>57.142857142857139</v>
      </c>
    </row>
    <row r="50" spans="1:10">
      <c r="A50">
        <v>54</v>
      </c>
      <c r="D50">
        <f>AVERAGE(D1:D48)</f>
        <v>59.062340315026766</v>
      </c>
      <c r="G50">
        <v>8</v>
      </c>
      <c r="J50" s="4">
        <v>75</v>
      </c>
    </row>
    <row r="51" spans="1:10">
      <c r="G51">
        <v>11</v>
      </c>
      <c r="J51" s="4">
        <v>78.571428571428569</v>
      </c>
    </row>
    <row r="52" spans="1:10">
      <c r="G52">
        <v>10</v>
      </c>
      <c r="J52" s="4">
        <v>86.956521739130437</v>
      </c>
    </row>
    <row r="53" spans="1:10">
      <c r="G53">
        <v>5</v>
      </c>
      <c r="J53" s="4">
        <v>25</v>
      </c>
    </row>
    <row r="54" spans="1:10">
      <c r="G54">
        <v>4</v>
      </c>
      <c r="J54" s="4">
        <v>72.727272727272734</v>
      </c>
    </row>
    <row r="55" spans="1:10">
      <c r="G55">
        <v>14</v>
      </c>
      <c r="J55" s="4">
        <v>50</v>
      </c>
    </row>
    <row r="56" spans="1:10">
      <c r="G56">
        <v>64</v>
      </c>
      <c r="J56" s="4">
        <v>40</v>
      </c>
    </row>
    <row r="57" spans="1:10">
      <c r="G57">
        <v>28</v>
      </c>
      <c r="J57" s="4">
        <v>25</v>
      </c>
    </row>
    <row r="58" spans="1:10">
      <c r="G58">
        <v>12</v>
      </c>
      <c r="J58" s="4">
        <v>21.428571428571427</v>
      </c>
    </row>
    <row r="59" spans="1:10">
      <c r="G59">
        <v>12</v>
      </c>
      <c r="J59" s="4">
        <v>83.333333333333343</v>
      </c>
    </row>
    <row r="60" spans="1:10">
      <c r="G60">
        <v>19</v>
      </c>
      <c r="J60" s="4">
        <v>75</v>
      </c>
    </row>
    <row r="61" spans="1:10">
      <c r="G61">
        <v>11</v>
      </c>
      <c r="J61" s="4">
        <v>57.894736842105267</v>
      </c>
    </row>
    <row r="62" spans="1:10">
      <c r="G62">
        <v>65</v>
      </c>
      <c r="J62" s="4">
        <v>18.181818181818183</v>
      </c>
    </row>
    <row r="63" spans="1:10">
      <c r="G63">
        <v>21</v>
      </c>
      <c r="J63" s="4">
        <v>57.142857142857139</v>
      </c>
    </row>
    <row r="64" spans="1:10">
      <c r="J64" s="4">
        <v>63.157894736842103</v>
      </c>
    </row>
    <row r="65" spans="7:11">
      <c r="G65">
        <v>33</v>
      </c>
      <c r="J65" s="4">
        <f>AVERAGE(J40:J64)</f>
        <v>52.462056326587216</v>
      </c>
      <c r="K65" t="s">
        <v>219</v>
      </c>
    </row>
    <row r="66" spans="7:11">
      <c r="G66">
        <v>42</v>
      </c>
    </row>
    <row r="67" spans="7:11">
      <c r="G67">
        <v>7</v>
      </c>
    </row>
    <row r="69" spans="7:11">
      <c r="G69">
        <v>19</v>
      </c>
    </row>
    <row r="70" spans="7:11">
      <c r="G70">
        <v>72</v>
      </c>
    </row>
    <row r="74" spans="7:11">
      <c r="G74">
        <f>AVERAGE(G23:G70)</f>
        <v>24.904761904761905</v>
      </c>
      <c r="H74" t="s">
        <v>218</v>
      </c>
    </row>
    <row r="79" spans="7:11">
      <c r="G79" t="s">
        <v>213</v>
      </c>
      <c r="H79">
        <v>59.062340315026766</v>
      </c>
    </row>
    <row r="80" spans="7:11">
      <c r="G80" t="s">
        <v>221</v>
      </c>
      <c r="H80">
        <v>52.462056326587216</v>
      </c>
    </row>
    <row r="81" spans="7:8">
      <c r="G81" t="s">
        <v>222</v>
      </c>
      <c r="H81">
        <v>70.062813629092702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zoomScaleNormal="100" workbookViewId="0">
      <selection activeCell="G6" sqref="G6"/>
    </sheetView>
  </sheetViews>
  <sheetFormatPr defaultRowHeight="13.8"/>
  <cols>
    <col min="1" max="1" width="13.8984375" customWidth="1"/>
  </cols>
  <sheetData>
    <row r="1" spans="1:2">
      <c r="A1" s="1" t="s">
        <v>4</v>
      </c>
      <c r="B1" s="1" t="s">
        <v>217</v>
      </c>
    </row>
    <row r="2" spans="1:2">
      <c r="A2">
        <v>32</v>
      </c>
      <c r="B2">
        <v>90.625</v>
      </c>
    </row>
    <row r="3" spans="1:2">
      <c r="A3">
        <v>7</v>
      </c>
      <c r="B3">
        <v>85.714285714285708</v>
      </c>
    </row>
    <row r="4" spans="1:2">
      <c r="A4">
        <v>43</v>
      </c>
      <c r="B4">
        <v>58.139534883720934</v>
      </c>
    </row>
    <row r="5" spans="1:2">
      <c r="A5">
        <v>19</v>
      </c>
      <c r="B5">
        <v>100</v>
      </c>
    </row>
    <row r="6" spans="1:2">
      <c r="A6">
        <v>25</v>
      </c>
      <c r="B6">
        <v>76</v>
      </c>
    </row>
    <row r="7" spans="1:2">
      <c r="A7">
        <v>17</v>
      </c>
      <c r="B7">
        <v>0</v>
      </c>
    </row>
    <row r="8" spans="1:2">
      <c r="A8">
        <v>4</v>
      </c>
      <c r="B8">
        <v>50</v>
      </c>
    </row>
    <row r="9" spans="1:2">
      <c r="A9">
        <v>1</v>
      </c>
      <c r="B9">
        <v>0</v>
      </c>
    </row>
    <row r="10" spans="1:2">
      <c r="A10">
        <v>2</v>
      </c>
      <c r="B10">
        <v>50</v>
      </c>
    </row>
    <row r="11" spans="1:2">
      <c r="A11">
        <v>42</v>
      </c>
      <c r="B11">
        <v>11.904761904761903</v>
      </c>
    </row>
    <row r="12" spans="1:2">
      <c r="A12">
        <v>11</v>
      </c>
      <c r="B12">
        <v>18.181818181818183</v>
      </c>
    </row>
    <row r="13" spans="1:2">
      <c r="A13">
        <v>23</v>
      </c>
      <c r="B13">
        <v>78.260869565217391</v>
      </c>
    </row>
    <row r="14" spans="1:2">
      <c r="A14">
        <v>21</v>
      </c>
      <c r="B14">
        <v>42.857142857142854</v>
      </c>
    </row>
    <row r="15" spans="1:2">
      <c r="A15">
        <v>56</v>
      </c>
      <c r="B15">
        <v>30.357142857142854</v>
      </c>
    </row>
    <row r="16" spans="1:2">
      <c r="A16">
        <v>7</v>
      </c>
      <c r="B16">
        <v>57.142857142857139</v>
      </c>
    </row>
    <row r="17" spans="1:2">
      <c r="A17">
        <v>4</v>
      </c>
      <c r="B17">
        <v>75</v>
      </c>
    </row>
    <row r="18" spans="1:2">
      <c r="A18">
        <v>39</v>
      </c>
      <c r="B18">
        <v>71.794871794871796</v>
      </c>
    </row>
    <row r="19" spans="1:2">
      <c r="A19">
        <v>14</v>
      </c>
      <c r="B19">
        <v>78.571428571428569</v>
      </c>
    </row>
    <row r="20" spans="1:2">
      <c r="A20">
        <v>23</v>
      </c>
      <c r="B20">
        <v>86.956521739130437</v>
      </c>
    </row>
    <row r="21" spans="1:2">
      <c r="A21">
        <v>25</v>
      </c>
      <c r="B21">
        <v>96</v>
      </c>
    </row>
    <row r="22" spans="1:2">
      <c r="A22">
        <v>30</v>
      </c>
      <c r="B22">
        <v>83.333333333333343</v>
      </c>
    </row>
    <row r="23" spans="1:2">
      <c r="A23">
        <v>144</v>
      </c>
      <c r="B23">
        <v>71.527777777777786</v>
      </c>
    </row>
    <row r="24" spans="1:2">
      <c r="A24">
        <v>8</v>
      </c>
      <c r="B24">
        <v>25</v>
      </c>
    </row>
    <row r="25" spans="1:2">
      <c r="A25">
        <v>11</v>
      </c>
      <c r="B25">
        <v>72.727272727272734</v>
      </c>
    </row>
    <row r="26" spans="1:2">
      <c r="A26">
        <v>10</v>
      </c>
      <c r="B26">
        <v>50</v>
      </c>
    </row>
    <row r="27" spans="1:2">
      <c r="A27">
        <v>5</v>
      </c>
      <c r="B27">
        <v>40</v>
      </c>
    </row>
    <row r="28" spans="1:2">
      <c r="A28">
        <v>4</v>
      </c>
      <c r="B28">
        <v>25</v>
      </c>
    </row>
    <row r="29" spans="1:2">
      <c r="A29">
        <v>14</v>
      </c>
      <c r="B29">
        <v>21.428571428571427</v>
      </c>
    </row>
    <row r="30" spans="1:2">
      <c r="A30">
        <v>64</v>
      </c>
      <c r="B30">
        <v>59.375</v>
      </c>
    </row>
    <row r="31" spans="1:2">
      <c r="A31">
        <v>28</v>
      </c>
      <c r="B31">
        <v>89.285714285714292</v>
      </c>
    </row>
    <row r="32" spans="1:2">
      <c r="A32">
        <v>12</v>
      </c>
      <c r="B32">
        <v>83.333333333333343</v>
      </c>
    </row>
    <row r="33" spans="1:2">
      <c r="A33">
        <v>12</v>
      </c>
      <c r="B33">
        <v>75</v>
      </c>
    </row>
    <row r="34" spans="1:2">
      <c r="A34">
        <v>19</v>
      </c>
      <c r="B34">
        <v>57.894736842105267</v>
      </c>
    </row>
    <row r="35" spans="1:2">
      <c r="A35">
        <v>11</v>
      </c>
      <c r="B35">
        <v>18.181818181818183</v>
      </c>
    </row>
    <row r="36" spans="1:2">
      <c r="A36">
        <v>65</v>
      </c>
      <c r="B36">
        <v>81.538461538461533</v>
      </c>
    </row>
    <row r="37" spans="1:2">
      <c r="A37">
        <v>21</v>
      </c>
      <c r="B37">
        <v>57.142857142857139</v>
      </c>
    </row>
    <row r="38" spans="1:2">
      <c r="A38">
        <v>33</v>
      </c>
      <c r="B38">
        <v>72.727272727272734</v>
      </c>
    </row>
    <row r="39" spans="1:2">
      <c r="A39">
        <v>42</v>
      </c>
      <c r="B39">
        <v>83.333333333333343</v>
      </c>
    </row>
    <row r="40" spans="1:2">
      <c r="A40">
        <v>19</v>
      </c>
      <c r="B40">
        <v>63.157894736842103</v>
      </c>
    </row>
    <row r="41" spans="1:2">
      <c r="A41">
        <v>72</v>
      </c>
      <c r="B41">
        <v>75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tabSelected="1" topLeftCell="A7" workbookViewId="0">
      <selection activeCell="K38" sqref="K38"/>
    </sheetView>
  </sheetViews>
  <sheetFormatPr defaultRowHeight="13.8"/>
  <sheetData>
    <row r="1" spans="1:13">
      <c r="A1">
        <v>1</v>
      </c>
      <c r="B1">
        <v>0</v>
      </c>
      <c r="G1" s="1" t="s">
        <v>4</v>
      </c>
      <c r="H1" s="1" t="s">
        <v>217</v>
      </c>
    </row>
    <row r="2" spans="1:13">
      <c r="A2">
        <v>10</v>
      </c>
      <c r="B2">
        <v>25</v>
      </c>
      <c r="G2">
        <v>32</v>
      </c>
      <c r="H2">
        <v>90.625</v>
      </c>
    </row>
    <row r="3" spans="1:13">
      <c r="A3">
        <v>19</v>
      </c>
      <c r="B3">
        <v>50</v>
      </c>
      <c r="G3">
        <v>7</v>
      </c>
      <c r="H3">
        <v>85.714285714285708</v>
      </c>
    </row>
    <row r="4" spans="1:13">
      <c r="A4">
        <v>32</v>
      </c>
      <c r="B4">
        <v>75</v>
      </c>
      <c r="G4">
        <v>43</v>
      </c>
      <c r="H4">
        <v>58.139534883720934</v>
      </c>
    </row>
    <row r="5" spans="1:13">
      <c r="A5">
        <v>144</v>
      </c>
      <c r="B5">
        <v>100</v>
      </c>
      <c r="G5">
        <v>19</v>
      </c>
      <c r="H5">
        <v>100</v>
      </c>
    </row>
    <row r="6" spans="1:13">
      <c r="G6">
        <v>25</v>
      </c>
      <c r="H6">
        <v>76</v>
      </c>
    </row>
    <row r="7" spans="1:13">
      <c r="G7">
        <v>17</v>
      </c>
      <c r="H7">
        <v>0</v>
      </c>
    </row>
    <row r="8" spans="1:13">
      <c r="G8">
        <v>4</v>
      </c>
      <c r="H8">
        <v>50</v>
      </c>
    </row>
    <row r="9" spans="1:13">
      <c r="G9">
        <v>1</v>
      </c>
      <c r="H9">
        <v>0</v>
      </c>
    </row>
    <row r="10" spans="1:13">
      <c r="C10" s="5" t="s">
        <v>223</v>
      </c>
      <c r="D10" t="s">
        <v>224</v>
      </c>
      <c r="E10" t="s">
        <v>225</v>
      </c>
      <c r="F10" t="s">
        <v>226</v>
      </c>
      <c r="G10">
        <v>2</v>
      </c>
      <c r="H10">
        <v>50</v>
      </c>
    </row>
    <row r="11" spans="1:13">
      <c r="C11">
        <v>85.714285714285708</v>
      </c>
      <c r="D11">
        <v>100</v>
      </c>
      <c r="E11">
        <v>90.625</v>
      </c>
      <c r="F11">
        <v>58.139534883720934</v>
      </c>
      <c r="G11">
        <v>42</v>
      </c>
      <c r="H11">
        <v>11.904761904761903</v>
      </c>
    </row>
    <row r="12" spans="1:13">
      <c r="C12">
        <v>50</v>
      </c>
      <c r="D12">
        <v>0</v>
      </c>
      <c r="E12">
        <v>76</v>
      </c>
      <c r="F12">
        <v>11.904761904761903</v>
      </c>
      <c r="G12">
        <v>11</v>
      </c>
      <c r="H12">
        <v>18.181818181818183</v>
      </c>
    </row>
    <row r="13" spans="1:13">
      <c r="C13">
        <v>0</v>
      </c>
      <c r="D13">
        <v>18.181818181818183</v>
      </c>
      <c r="E13">
        <v>78.260869565217391</v>
      </c>
      <c r="F13">
        <v>30.357142857142854</v>
      </c>
      <c r="G13">
        <v>23</v>
      </c>
      <c r="H13">
        <v>78.260869565217391</v>
      </c>
    </row>
    <row r="14" spans="1:13">
      <c r="C14">
        <v>50</v>
      </c>
      <c r="D14">
        <v>78.571428571428569</v>
      </c>
      <c r="E14">
        <v>42.857142857142854</v>
      </c>
      <c r="F14">
        <v>71.794871794871796</v>
      </c>
      <c r="G14">
        <v>21</v>
      </c>
      <c r="H14">
        <v>42.857142857142854</v>
      </c>
    </row>
    <row r="15" spans="1:13">
      <c r="C15">
        <v>57.142857142857139</v>
      </c>
      <c r="D15">
        <v>72.727272727272734</v>
      </c>
      <c r="E15">
        <v>86.956521739130437</v>
      </c>
      <c r="F15">
        <v>71.527777777777786</v>
      </c>
      <c r="G15">
        <v>56</v>
      </c>
      <c r="H15">
        <v>30.357142857142854</v>
      </c>
    </row>
    <row r="16" spans="1:13">
      <c r="C16">
        <v>75</v>
      </c>
      <c r="D16">
        <v>21.428571428571427</v>
      </c>
      <c r="E16">
        <v>96</v>
      </c>
      <c r="F16">
        <v>59.375</v>
      </c>
      <c r="G16">
        <v>7</v>
      </c>
      <c r="H16">
        <v>57.142857142857139</v>
      </c>
      <c r="L16" t="s">
        <v>227</v>
      </c>
      <c r="M16" s="4">
        <v>45.785714285714292</v>
      </c>
    </row>
    <row r="17" spans="3:13">
      <c r="C17">
        <v>25</v>
      </c>
      <c r="D17">
        <v>83.333333333333343</v>
      </c>
      <c r="E17">
        <v>83.333333333333343</v>
      </c>
      <c r="F17">
        <v>81.538461538461533</v>
      </c>
      <c r="G17">
        <v>4</v>
      </c>
      <c r="H17">
        <v>75</v>
      </c>
      <c r="L17" t="s">
        <v>230</v>
      </c>
      <c r="M17" s="4">
        <v>53.497897636653619</v>
      </c>
    </row>
    <row r="18" spans="3:13">
      <c r="C18">
        <v>50</v>
      </c>
      <c r="D18">
        <v>75</v>
      </c>
      <c r="E18">
        <v>89.285714285714292</v>
      </c>
      <c r="F18">
        <v>72.727272727272734</v>
      </c>
      <c r="G18">
        <v>39</v>
      </c>
      <c r="H18">
        <v>71.794871794871796</v>
      </c>
      <c r="L18" t="s">
        <v>229</v>
      </c>
      <c r="M18" s="4">
        <v>77.829048769266166</v>
      </c>
    </row>
    <row r="19" spans="3:13">
      <c r="C19">
        <v>40</v>
      </c>
      <c r="D19">
        <v>57.894736842105267</v>
      </c>
      <c r="E19">
        <v>57.142857142857139</v>
      </c>
      <c r="F19">
        <v>83.333333333333343</v>
      </c>
      <c r="G19">
        <v>14</v>
      </c>
      <c r="H19">
        <v>78.571428571428569</v>
      </c>
      <c r="L19" t="s">
        <v>228</v>
      </c>
      <c r="M19" s="4">
        <v>61.569815681734291</v>
      </c>
    </row>
    <row r="20" spans="3:13">
      <c r="C20">
        <v>25</v>
      </c>
      <c r="D20">
        <v>18.181818181818183</v>
      </c>
      <c r="F20">
        <v>75</v>
      </c>
      <c r="G20">
        <v>23</v>
      </c>
      <c r="H20">
        <v>86.956521739130437</v>
      </c>
    </row>
    <row r="21" spans="3:13">
      <c r="D21">
        <v>63.157894736842103</v>
      </c>
      <c r="G21">
        <v>25</v>
      </c>
      <c r="H21">
        <v>96</v>
      </c>
    </row>
    <row r="22" spans="3:13">
      <c r="G22">
        <v>30</v>
      </c>
      <c r="H22">
        <v>83.333333333333343</v>
      </c>
    </row>
    <row r="23" spans="3:13">
      <c r="C23">
        <f>AVERAGE(C11:C20)</f>
        <v>45.785714285714292</v>
      </c>
      <c r="D23">
        <f>AVERAGE(D11:D21)</f>
        <v>53.497897636653619</v>
      </c>
      <c r="E23">
        <f>AVERAGE(E11:E21)</f>
        <v>77.829048769266166</v>
      </c>
      <c r="F23">
        <f>AVERAGE(F11:F21)</f>
        <v>61.569815681734291</v>
      </c>
      <c r="G23">
        <v>144</v>
      </c>
      <c r="H23">
        <v>71.527777777777786</v>
      </c>
    </row>
    <row r="24" spans="3:13">
      <c r="G24">
        <v>8</v>
      </c>
      <c r="H24">
        <v>25</v>
      </c>
    </row>
    <row r="25" spans="3:13">
      <c r="G25">
        <v>11</v>
      </c>
      <c r="H25">
        <v>72.727272727272734</v>
      </c>
    </row>
    <row r="26" spans="3:13">
      <c r="G26">
        <v>10</v>
      </c>
      <c r="H26">
        <v>50</v>
      </c>
    </row>
    <row r="27" spans="3:13">
      <c r="G27">
        <v>5</v>
      </c>
      <c r="H27">
        <v>40</v>
      </c>
    </row>
    <row r="28" spans="3:13">
      <c r="G28">
        <v>4</v>
      </c>
      <c r="H28">
        <v>25</v>
      </c>
    </row>
    <row r="29" spans="3:13">
      <c r="G29">
        <v>14</v>
      </c>
      <c r="H29">
        <v>21.428571428571427</v>
      </c>
    </row>
    <row r="30" spans="3:13">
      <c r="G30">
        <v>64</v>
      </c>
      <c r="H30">
        <v>59.375</v>
      </c>
    </row>
    <row r="31" spans="3:13">
      <c r="G31">
        <v>28</v>
      </c>
      <c r="H31">
        <v>89.285714285714292</v>
      </c>
    </row>
    <row r="32" spans="3:13">
      <c r="G32">
        <v>12</v>
      </c>
      <c r="H32">
        <v>83.333333333333343</v>
      </c>
    </row>
    <row r="33" spans="7:8">
      <c r="G33">
        <v>12</v>
      </c>
      <c r="H33">
        <v>75</v>
      </c>
    </row>
    <row r="34" spans="7:8">
      <c r="G34">
        <v>19</v>
      </c>
      <c r="H34">
        <v>57.894736842105267</v>
      </c>
    </row>
    <row r="35" spans="7:8">
      <c r="G35">
        <v>11</v>
      </c>
      <c r="H35">
        <v>18.181818181818183</v>
      </c>
    </row>
    <row r="36" spans="7:8">
      <c r="G36">
        <v>65</v>
      </c>
      <c r="H36">
        <v>81.538461538461533</v>
      </c>
    </row>
    <row r="37" spans="7:8">
      <c r="G37">
        <v>21</v>
      </c>
      <c r="H37">
        <v>57.142857142857139</v>
      </c>
    </row>
    <row r="38" spans="7:8">
      <c r="G38">
        <v>33</v>
      </c>
      <c r="H38">
        <v>72.727272727272734</v>
      </c>
    </row>
    <row r="39" spans="7:8">
      <c r="G39">
        <v>42</v>
      </c>
      <c r="H39">
        <v>83.333333333333343</v>
      </c>
    </row>
    <row r="40" spans="7:8">
      <c r="G40">
        <v>19</v>
      </c>
      <c r="H40">
        <v>63.157894736842103</v>
      </c>
    </row>
    <row r="41" spans="7:8">
      <c r="G41">
        <v>72</v>
      </c>
      <c r="H41">
        <v>75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307</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Sheet3</vt:lpstr>
      <vt:lpstr>Sheet4</vt:lpstr>
      <vt:lpstr>Sheet6</vt:lpstr>
      <vt:lpstr>Sheet8</vt:lpstr>
      <vt:lpstr>Sheet10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Anthony Orlowski</cp:lastModifiedBy>
  <cp:revision>115</cp:revision>
  <dcterms:created xsi:type="dcterms:W3CDTF">2021-07-27T12:38:53Z</dcterms:created>
  <dcterms:modified xsi:type="dcterms:W3CDTF">2021-07-28T18:06:32Z</dcterms:modified>
</cp:coreProperties>
</file>