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 activeTab="2"/>
  </bookViews>
  <sheets>
    <sheet name="SUCAT" sheetId="1" r:id="rId1"/>
    <sheet name="ANTIPOLO" sheetId="3" r:id="rId2"/>
    <sheet name="PIER" sheetId="2" r:id="rId3"/>
  </sheets>
  <definedNames>
    <definedName name="_xlnm._FilterDatabase" localSheetId="1" hidden="1">ANTIPOLO!$A$1:$M$151</definedName>
    <definedName name="_xlnm._FilterDatabase" localSheetId="2" hidden="1">PIER!$A$1:$N$24</definedName>
    <definedName name="_xlnm._FilterDatabase" localSheetId="0" hidden="1">SUCAT!$A$1:$M$237</definedName>
  </definedNames>
  <calcPr calcId="144525"/>
</workbook>
</file>

<file path=xl/calcChain.xml><?xml version="1.0" encoding="utf-8"?>
<calcChain xmlns="http://schemas.openxmlformats.org/spreadsheetml/2006/main">
  <c r="D249" i="1" l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0" i="1"/>
  <c r="N250" i="1" l="1"/>
  <c r="N249" i="1"/>
  <c r="N248" i="1"/>
  <c r="N247" i="1"/>
  <c r="N246" i="1"/>
  <c r="N245" i="1"/>
  <c r="N244" i="1"/>
  <c r="N243" i="1"/>
  <c r="N242" i="1"/>
  <c r="N241" i="1"/>
  <c r="N240" i="1"/>
  <c r="N239" i="1"/>
  <c r="N238" i="1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5" i="2" s="1"/>
  <c r="N251" i="1" l="1"/>
  <c r="N237" i="1" l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3" l="1"/>
  <c r="H19" i="3"/>
  <c r="H64" i="3"/>
</calcChain>
</file>

<file path=xl/sharedStrings.xml><?xml version="1.0" encoding="utf-8"?>
<sst xmlns="http://schemas.openxmlformats.org/spreadsheetml/2006/main" count="3011" uniqueCount="524">
  <si>
    <t>PART NAME</t>
  </si>
  <si>
    <t>SPECIFICATION</t>
  </si>
  <si>
    <t>PART NUMBER</t>
  </si>
  <si>
    <t>MAKER</t>
  </si>
  <si>
    <t>QUANTITY</t>
  </si>
  <si>
    <t>WIPER BLADE</t>
  </si>
  <si>
    <t>SCREW TYPE 20"</t>
  </si>
  <si>
    <t>CWT-20S</t>
  </si>
  <si>
    <t>CIRCUIT</t>
  </si>
  <si>
    <t>CLIP TYPE</t>
  </si>
  <si>
    <t>CWB-20"</t>
  </si>
  <si>
    <t>TEMPERATURE GAUGE</t>
  </si>
  <si>
    <t>144"</t>
  </si>
  <si>
    <t>C301155D</t>
  </si>
  <si>
    <t>ROX</t>
  </si>
  <si>
    <t>PRESSURE GAUGE</t>
  </si>
  <si>
    <t>-</t>
  </si>
  <si>
    <t>C301052E</t>
  </si>
  <si>
    <t>WIPER MOTOR</t>
  </si>
  <si>
    <t>FV320 2V</t>
  </si>
  <si>
    <t>HC-2249-06B</t>
  </si>
  <si>
    <t>LED</t>
  </si>
  <si>
    <t>SHORT</t>
  </si>
  <si>
    <t>SP-815</t>
  </si>
  <si>
    <t>SPINNER</t>
  </si>
  <si>
    <t>BENDIX DRIVE</t>
  </si>
  <si>
    <t>BD-04124</t>
  </si>
  <si>
    <t>HJW</t>
  </si>
  <si>
    <t>BD-65671</t>
  </si>
  <si>
    <t>M191T-72971</t>
  </si>
  <si>
    <t>AUTO DENKI</t>
  </si>
  <si>
    <t>M191T-65171</t>
  </si>
  <si>
    <t>M191T-61671</t>
  </si>
  <si>
    <t>M375T-73571</t>
  </si>
  <si>
    <t>M191T-63271</t>
  </si>
  <si>
    <t>M191T-66171</t>
  </si>
  <si>
    <t>STARTER ARMATURE</t>
  </si>
  <si>
    <t>FUSO BIG BODY 8DC11</t>
  </si>
  <si>
    <t>11S-21B</t>
  </si>
  <si>
    <t>SA-8101B</t>
  </si>
  <si>
    <t>TOWA</t>
  </si>
  <si>
    <t>STRONG PARTS</t>
  </si>
  <si>
    <t>SOLENOID SWITCH</t>
  </si>
  <si>
    <t>SS-2527</t>
  </si>
  <si>
    <t>SS-1547</t>
  </si>
  <si>
    <t>13S-23B</t>
  </si>
  <si>
    <t>SA-8102</t>
  </si>
  <si>
    <t>FUSO 6D22/6D40</t>
  </si>
  <si>
    <t>FUSO 6D22</t>
  </si>
  <si>
    <t>9S-23B</t>
  </si>
  <si>
    <t>SA-8300</t>
  </si>
  <si>
    <t>BATTERY RELAY</t>
  </si>
  <si>
    <t>BR-262</t>
  </si>
  <si>
    <t>NEW ERA</t>
  </si>
  <si>
    <t>STARTER RELAY</t>
  </si>
  <si>
    <t>SS-80</t>
  </si>
  <si>
    <t>SLNS-022</t>
  </si>
  <si>
    <t>UNIPOINT</t>
  </si>
  <si>
    <t>SS-40</t>
  </si>
  <si>
    <t>FLASHER RELAY</t>
  </si>
  <si>
    <t>11 TEETH</t>
  </si>
  <si>
    <t>NRF-4007 / MC855843</t>
  </si>
  <si>
    <t>NEC-EP</t>
  </si>
  <si>
    <t>6 TEETH</t>
  </si>
  <si>
    <t>MC848797</t>
  </si>
  <si>
    <t>BACK UP HORN</t>
  </si>
  <si>
    <t>24V</t>
  </si>
  <si>
    <t>BH-24</t>
  </si>
  <si>
    <t>SASAKI</t>
  </si>
  <si>
    <t>FIELD COIL ASSEMBLY</t>
  </si>
  <si>
    <t>CFC-7M</t>
  </si>
  <si>
    <t>YA-2156</t>
  </si>
  <si>
    <t>CARBON BRUSH HOLDER</t>
  </si>
  <si>
    <t>06672</t>
  </si>
  <si>
    <t>MITSUBISHI</t>
  </si>
  <si>
    <t>N333</t>
  </si>
  <si>
    <t>SB82</t>
  </si>
  <si>
    <t>N103</t>
  </si>
  <si>
    <t>SB89</t>
  </si>
  <si>
    <t>FIELD COIL</t>
  </si>
  <si>
    <t>FC-6101</t>
  </si>
  <si>
    <t>FC-6300</t>
  </si>
  <si>
    <t>FC-6266</t>
  </si>
  <si>
    <t>CARBON BRUSH</t>
  </si>
  <si>
    <t>FT-128</t>
  </si>
  <si>
    <t>FUJI</t>
  </si>
  <si>
    <t>JMTSX-47</t>
  </si>
  <si>
    <t>IC REGULATOR</t>
  </si>
  <si>
    <t>IVR-953</t>
  </si>
  <si>
    <t>SS-1569</t>
  </si>
  <si>
    <t>SS-1548</t>
  </si>
  <si>
    <t>SS-1544</t>
  </si>
  <si>
    <t>TEMPERATURE SENDING UNIT</t>
  </si>
  <si>
    <t>TSU-10M</t>
  </si>
  <si>
    <t>TSU-12M</t>
  </si>
  <si>
    <t>FUSE</t>
  </si>
  <si>
    <t>50 AMPS</t>
  </si>
  <si>
    <t>10 AMPS</t>
  </si>
  <si>
    <t>15 AMPS</t>
  </si>
  <si>
    <t>20 AMPS</t>
  </si>
  <si>
    <t>30 AMPS</t>
  </si>
  <si>
    <t>STARTER BUTTON</t>
  </si>
  <si>
    <t>CSB-352</t>
  </si>
  <si>
    <t>BACK UP LAMP</t>
  </si>
  <si>
    <t>NBM-0319</t>
  </si>
  <si>
    <t>STEPBOARD</t>
  </si>
  <si>
    <t>PROJECTOR</t>
  </si>
  <si>
    <t>LLH / LRH</t>
  </si>
  <si>
    <t>URH</t>
  </si>
  <si>
    <t>LRH</t>
  </si>
  <si>
    <t>TOP LIGHT</t>
  </si>
  <si>
    <t>SUPER GREAT</t>
  </si>
  <si>
    <t>214-2204</t>
  </si>
  <si>
    <t>FOG LAMP ASSEMBLY</t>
  </si>
  <si>
    <t>214-2017L</t>
  </si>
  <si>
    <t>214-2017R</t>
  </si>
  <si>
    <t>DEPOT</t>
  </si>
  <si>
    <t>214-2005L</t>
  </si>
  <si>
    <t>214-2005R</t>
  </si>
  <si>
    <t>LUCID</t>
  </si>
  <si>
    <t>TAIL LIGHT ASSEMBLY</t>
  </si>
  <si>
    <t>SK-00415R</t>
  </si>
  <si>
    <t>SK-00415L</t>
  </si>
  <si>
    <t>SP</t>
  </si>
  <si>
    <t>CORNER LAMP ASSEMBLY</t>
  </si>
  <si>
    <t>214-1552L</t>
  </si>
  <si>
    <t>214-1552R</t>
  </si>
  <si>
    <t>214-1538L</t>
  </si>
  <si>
    <t>SIDE LAMP ASSEMBLY</t>
  </si>
  <si>
    <t>214-1434L</t>
  </si>
  <si>
    <t>214-1434R</t>
  </si>
  <si>
    <t>214-2203</t>
  </si>
  <si>
    <t>CIRCULAR LAMP</t>
  </si>
  <si>
    <t>PHILIPS</t>
  </si>
  <si>
    <t>ELECTRICAL TAPE</t>
  </si>
  <si>
    <t>16M</t>
  </si>
  <si>
    <t>ARMAK</t>
  </si>
  <si>
    <t>DOOR LOCK</t>
  </si>
  <si>
    <t>SOLEX</t>
  </si>
  <si>
    <t>SMALL BULB</t>
  </si>
  <si>
    <t>SINGLE CONTACT</t>
  </si>
  <si>
    <t>DOUBLE CONTACT</t>
  </si>
  <si>
    <t>NARVA</t>
  </si>
  <si>
    <t>BIG BULB</t>
  </si>
  <si>
    <t>H4</t>
  </si>
  <si>
    <t>H1</t>
  </si>
  <si>
    <t>H3</t>
  </si>
  <si>
    <t>FOG LIGHT</t>
  </si>
  <si>
    <t>MF-224</t>
  </si>
  <si>
    <t>MATSUMOTO</t>
  </si>
  <si>
    <t>PEANUT BULB</t>
  </si>
  <si>
    <t>RELAY</t>
  </si>
  <si>
    <t>5 PINS</t>
  </si>
  <si>
    <t>BOSCH</t>
  </si>
  <si>
    <t>MAGNETIC AIR HORN SWITCH</t>
  </si>
  <si>
    <t>MAH-101S</t>
  </si>
  <si>
    <t>MARUZEN</t>
  </si>
  <si>
    <t>AIR STOP SWITCH</t>
  </si>
  <si>
    <t>KKA-40</t>
  </si>
  <si>
    <t>SANKEI</t>
  </si>
  <si>
    <t>TOGGLE SWITCH</t>
  </si>
  <si>
    <t>2 TERMINAL</t>
  </si>
  <si>
    <t>3 TERMINAL</t>
  </si>
  <si>
    <t>CSTM-2T</t>
  </si>
  <si>
    <t>CSTM-3T</t>
  </si>
  <si>
    <t>BATTERY TERMINAL</t>
  </si>
  <si>
    <t>BATTERY LUG</t>
  </si>
  <si>
    <t>FUSE HOLDER</t>
  </si>
  <si>
    <t>CFH-22</t>
  </si>
  <si>
    <t>BULB SOCKET</t>
  </si>
  <si>
    <t>RELAY HOLDER</t>
  </si>
  <si>
    <t>CS-5P</t>
  </si>
  <si>
    <t>6 WAY SOCKET</t>
  </si>
  <si>
    <t>MALE</t>
  </si>
  <si>
    <t>FEMALE</t>
  </si>
  <si>
    <t>7 WAY SOCKET</t>
  </si>
  <si>
    <t>ULH / URH</t>
  </si>
  <si>
    <t>POWER WINDOW MOTOR</t>
  </si>
  <si>
    <t>IGNITION SWITCH</t>
  </si>
  <si>
    <t>TAIL LIGHT LENS</t>
  </si>
  <si>
    <t>RED</t>
  </si>
  <si>
    <t>ORANGE</t>
  </si>
  <si>
    <t>SIDE MIRROR</t>
  </si>
  <si>
    <t>DRIVERSIDE SUPER GREAT</t>
  </si>
  <si>
    <t>KD-2872</t>
  </si>
  <si>
    <t>HELPERSIDE SUPER GREAT</t>
  </si>
  <si>
    <t>YY-74</t>
  </si>
  <si>
    <t>KDC</t>
  </si>
  <si>
    <t>YYM</t>
  </si>
  <si>
    <t>GUTTER MIRROR</t>
  </si>
  <si>
    <t>E-549</t>
  </si>
  <si>
    <t>BALL MIRROR</t>
  </si>
  <si>
    <t>E-553</t>
  </si>
  <si>
    <t>DRIVERSIDE PROJECTOR</t>
  </si>
  <si>
    <t>HELPERSIDE PROJECTOR</t>
  </si>
  <si>
    <t>E-362</t>
  </si>
  <si>
    <t>E-363</t>
  </si>
  <si>
    <t>SL-1683</t>
  </si>
  <si>
    <t>LEVER KIT</t>
  </si>
  <si>
    <t>MC540517H</t>
  </si>
  <si>
    <t>MC540401</t>
  </si>
  <si>
    <t>WATER PUMP SEAL KIT</t>
  </si>
  <si>
    <t>SKW-405</t>
  </si>
  <si>
    <t>VALVE TAPPET</t>
  </si>
  <si>
    <t>8M20</t>
  </si>
  <si>
    <t>ME165253</t>
  </si>
  <si>
    <t>HAJIME</t>
  </si>
  <si>
    <t>MM-51</t>
  </si>
  <si>
    <t>MRK</t>
  </si>
  <si>
    <t>TIE ROD END</t>
  </si>
  <si>
    <t>LH</t>
  </si>
  <si>
    <t>RH</t>
  </si>
  <si>
    <t>TRE-7171L</t>
  </si>
  <si>
    <t>TRE-7171R</t>
  </si>
  <si>
    <t>NITTO</t>
  </si>
  <si>
    <t>MC8918875</t>
  </si>
  <si>
    <t>MC8918874</t>
  </si>
  <si>
    <t>BJOK</t>
  </si>
  <si>
    <t>DRAGLINK END</t>
  </si>
  <si>
    <t>PE-6</t>
  </si>
  <si>
    <t>YASIKA</t>
  </si>
  <si>
    <t>CLUTCH MASTER CYLINDER</t>
  </si>
  <si>
    <t>ME656514</t>
  </si>
  <si>
    <t>AKICO</t>
  </si>
  <si>
    <t>SLACK ADJUSTER</t>
  </si>
  <si>
    <t>10 TEETH</t>
  </si>
  <si>
    <t>14 TEETH</t>
  </si>
  <si>
    <t>25 TEETH</t>
  </si>
  <si>
    <t>EMERGENCY RELAY VALVE</t>
  </si>
  <si>
    <t>OCTOPUS</t>
  </si>
  <si>
    <t>RE-6</t>
  </si>
  <si>
    <t>VALVE BRAKE CHECK</t>
  </si>
  <si>
    <t>MC837932</t>
  </si>
  <si>
    <t>HNTC</t>
  </si>
  <si>
    <t>MC821909H</t>
  </si>
  <si>
    <t>VALVE BRAKE</t>
  </si>
  <si>
    <t>DRAIN VALVE</t>
  </si>
  <si>
    <t>MC817017</t>
  </si>
  <si>
    <t>AIR TANK CHECK VALVE</t>
  </si>
  <si>
    <t>VALVE BRAKE QUICK</t>
  </si>
  <si>
    <t>MC803411</t>
  </si>
  <si>
    <t>VALVE BRAKE CONTROL</t>
  </si>
  <si>
    <t>MC804585</t>
  </si>
  <si>
    <t>FUEL FILTER</t>
  </si>
  <si>
    <t>EF-1001</t>
  </si>
  <si>
    <t>FC-1008</t>
  </si>
  <si>
    <t>FC-1005</t>
  </si>
  <si>
    <t>SAKURA</t>
  </si>
  <si>
    <t>BRAKE CHAMBER TRAILER</t>
  </si>
  <si>
    <t>SINGLE</t>
  </si>
  <si>
    <t>DOUBLE</t>
  </si>
  <si>
    <t>BRAKE CHAMBER PROJECTOR</t>
  </si>
  <si>
    <t>AIR BAG</t>
  </si>
  <si>
    <t>FRONT SUPER GREAT</t>
  </si>
  <si>
    <t>REAR SUPER GREAT</t>
  </si>
  <si>
    <t>MC-056299</t>
  </si>
  <si>
    <t>MC-056515</t>
  </si>
  <si>
    <t>OIL FILTER</t>
  </si>
  <si>
    <t>O-1012</t>
  </si>
  <si>
    <t>AIR FILTER</t>
  </si>
  <si>
    <t>DA-361</t>
  </si>
  <si>
    <t>DAIKEN</t>
  </si>
  <si>
    <t>FRONT PROJECTOR</t>
  </si>
  <si>
    <t>REAR PROJECTOR</t>
  </si>
  <si>
    <t>ME096799</t>
  </si>
  <si>
    <t>ME053797</t>
  </si>
  <si>
    <t>POWER SHIFTER ASSEMBLY</t>
  </si>
  <si>
    <t>654-01015</t>
  </si>
  <si>
    <t>DONG SUN</t>
  </si>
  <si>
    <t>CLUTCH BOOSTER ASSEMBLY</t>
  </si>
  <si>
    <t>105MM</t>
  </si>
  <si>
    <t>IC105WNCB-16P0380</t>
  </si>
  <si>
    <t>HYUNDAI</t>
  </si>
  <si>
    <t>VALVE SPRING CAB</t>
  </si>
  <si>
    <t>49770-1400</t>
  </si>
  <si>
    <t>VALVE LEVELING BRAKE</t>
  </si>
  <si>
    <t>703-01405H</t>
  </si>
  <si>
    <t>A-5803M</t>
  </si>
  <si>
    <t>A5808</t>
  </si>
  <si>
    <t>BEARING</t>
  </si>
  <si>
    <t>CR1555</t>
  </si>
  <si>
    <t>NTN</t>
  </si>
  <si>
    <t>TRA181504</t>
  </si>
  <si>
    <t>FBJ</t>
  </si>
  <si>
    <t>KOYO</t>
  </si>
  <si>
    <t>32218JR</t>
  </si>
  <si>
    <t>HM218248/10</t>
  </si>
  <si>
    <t>32217JR</t>
  </si>
  <si>
    <t>SKF</t>
  </si>
  <si>
    <t>CR1373</t>
  </si>
  <si>
    <t>NIS</t>
  </si>
  <si>
    <t>32215JR</t>
  </si>
  <si>
    <t>RCTS70SA-6A</t>
  </si>
  <si>
    <t>6M70</t>
  </si>
  <si>
    <t>NSK</t>
  </si>
  <si>
    <t>6306LLU/25</t>
  </si>
  <si>
    <t>6016LLUC3/12</t>
  </si>
  <si>
    <t>HM212049/11-9</t>
  </si>
  <si>
    <t>CR1355/1363</t>
  </si>
  <si>
    <t>ENGINE SUPPORT</t>
  </si>
  <si>
    <t>8DC9</t>
  </si>
  <si>
    <t>TRANSMISSION SUPPORT</t>
  </si>
  <si>
    <t>GLADHAND</t>
  </si>
  <si>
    <t>GLADHAND RUBBER</t>
  </si>
  <si>
    <t>CROSS JOINT</t>
  </si>
  <si>
    <t>GUIS-68C</t>
  </si>
  <si>
    <t>GMB</t>
  </si>
  <si>
    <t>WHEEL CYLINDER</t>
  </si>
  <si>
    <t>MC889050</t>
  </si>
  <si>
    <t>ENGINE OIL CAP</t>
  </si>
  <si>
    <t>OC-25</t>
  </si>
  <si>
    <t>FUEL TANK CAP</t>
  </si>
  <si>
    <t>CFTC-52</t>
  </si>
  <si>
    <t>STEERING CARTRIDGE</t>
  </si>
  <si>
    <t>470-10065</t>
  </si>
  <si>
    <t>DOOR HINGES</t>
  </si>
  <si>
    <t>UPPER</t>
  </si>
  <si>
    <t>BUSHING</t>
  </si>
  <si>
    <t>MK301815</t>
  </si>
  <si>
    <t>MK335683</t>
  </si>
  <si>
    <t>CAB SUPPORT</t>
  </si>
  <si>
    <t>FUSO 8DC9</t>
  </si>
  <si>
    <t>FUSO</t>
  </si>
  <si>
    <t>MK027447</t>
  </si>
  <si>
    <t>MK329408</t>
  </si>
  <si>
    <t>ME302573</t>
  </si>
  <si>
    <t>PISTON</t>
  </si>
  <si>
    <t>241-13318</t>
  </si>
  <si>
    <t>234-13315</t>
  </si>
  <si>
    <t>MC-808553-1</t>
  </si>
  <si>
    <t>FIFTH WHEEL HITCH PAD</t>
  </si>
  <si>
    <t>0471</t>
  </si>
  <si>
    <t>CTT</t>
  </si>
  <si>
    <t>EXHAUST SPRING</t>
  </si>
  <si>
    <t>4"</t>
  </si>
  <si>
    <t>DIAPHRAGM</t>
  </si>
  <si>
    <t>TYPE 30</t>
  </si>
  <si>
    <t>TYPE 24</t>
  </si>
  <si>
    <t>EQUALIZER</t>
  </si>
  <si>
    <t>2 HOLES</t>
  </si>
  <si>
    <t>HYDRAULIC JACK</t>
  </si>
  <si>
    <t>50 TONS CHINA</t>
  </si>
  <si>
    <t>4D BATTERY</t>
  </si>
  <si>
    <t>TRUCKMASTER</t>
  </si>
  <si>
    <t>MOTOLITE</t>
  </si>
  <si>
    <t>FB</t>
  </si>
  <si>
    <t>EARLY WARNING DEVICE</t>
  </si>
  <si>
    <t>TIRE CARRIER</t>
  </si>
  <si>
    <t>243-14104</t>
  </si>
  <si>
    <t>241-13314</t>
  </si>
  <si>
    <t>SDC-2008</t>
  </si>
  <si>
    <t>SDC-2009</t>
  </si>
  <si>
    <t>TRAILER HOSE</t>
  </si>
  <si>
    <t>STUDBOLT</t>
  </si>
  <si>
    <t>SPLINE RLH</t>
  </si>
  <si>
    <t>SPLINE RRH</t>
  </si>
  <si>
    <t>KDP-3749L</t>
  </si>
  <si>
    <t>KDP-3749R</t>
  </si>
  <si>
    <t>STANDARD RLH</t>
  </si>
  <si>
    <t>STANDARD RRH</t>
  </si>
  <si>
    <t>INNER OUTER</t>
  </si>
  <si>
    <t>UNIVERSAL FLH</t>
  </si>
  <si>
    <t>UNIVERSAL FRH</t>
  </si>
  <si>
    <t>STANDARD FLH</t>
  </si>
  <si>
    <t>STANDARD FRH</t>
  </si>
  <si>
    <t>UNIVERSAL RLH</t>
  </si>
  <si>
    <t>UNIVERSAL RRH</t>
  </si>
  <si>
    <t>HEADLIGHT</t>
  </si>
  <si>
    <t>214-1129L</t>
  </si>
  <si>
    <t>214-1129R</t>
  </si>
  <si>
    <t>214-1143L</t>
  </si>
  <si>
    <t>214-1143R</t>
  </si>
  <si>
    <t>14 TEETH X 15"</t>
  </si>
  <si>
    <t>MFD0061</t>
  </si>
  <si>
    <t>MFD0062</t>
  </si>
  <si>
    <t>EXEDY</t>
  </si>
  <si>
    <t>14 TEETH X 16"</t>
  </si>
  <si>
    <t>MFD0063</t>
  </si>
  <si>
    <t>MFD0064</t>
  </si>
  <si>
    <t>14 TEETH X 17"</t>
  </si>
  <si>
    <t>MFD009</t>
  </si>
  <si>
    <t>GEAR OIL</t>
  </si>
  <si>
    <t>SAE 140</t>
  </si>
  <si>
    <t>PETRON</t>
  </si>
  <si>
    <t>SAE 90</t>
  </si>
  <si>
    <t>ATF PREMIUM</t>
  </si>
  <si>
    <t>GREASE</t>
  </si>
  <si>
    <t>EP 3</t>
  </si>
  <si>
    <t>STARPLEX</t>
  </si>
  <si>
    <t>CALTEX</t>
  </si>
  <si>
    <t>MULTIPURPOSE</t>
  </si>
  <si>
    <t>BRAKE CHAMBER SUPER GREAT</t>
  </si>
  <si>
    <t>FAN BELT</t>
  </si>
  <si>
    <t>OIL SEAL</t>
  </si>
  <si>
    <t>12020-5980</t>
  </si>
  <si>
    <t>MC807438</t>
  </si>
  <si>
    <t>SILICON OIL</t>
  </si>
  <si>
    <t>RLD5-F011B</t>
  </si>
  <si>
    <t>RLD5-F011A</t>
  </si>
  <si>
    <t>SILICON GASKET</t>
  </si>
  <si>
    <t>PIONEER</t>
  </si>
  <si>
    <t>CLUTCH DISC</t>
  </si>
  <si>
    <t>RADIATOR HOSE</t>
  </si>
  <si>
    <t>LOWER</t>
  </si>
  <si>
    <t>OMEGA</t>
  </si>
  <si>
    <t>6D40</t>
  </si>
  <si>
    <t>TS AUTO PARTS</t>
  </si>
  <si>
    <t>FU-109</t>
  </si>
  <si>
    <t>FU-372</t>
  </si>
  <si>
    <t>FU-110</t>
  </si>
  <si>
    <t>CATEGORY 1</t>
  </si>
  <si>
    <t>CATEGORY 2</t>
  </si>
  <si>
    <t>ITEM NO.</t>
  </si>
  <si>
    <t>ELECTRICAL</t>
  </si>
  <si>
    <t>CABIN</t>
  </si>
  <si>
    <t>MECHANICAL</t>
  </si>
  <si>
    <t>UNDER CHASSIS</t>
  </si>
  <si>
    <t>LUBRICANT</t>
  </si>
  <si>
    <t>CONSUMABLE</t>
  </si>
  <si>
    <t>SPARE PART</t>
  </si>
  <si>
    <t>RELEASE BEARING</t>
  </si>
  <si>
    <t>ENGINE</t>
  </si>
  <si>
    <t>UNIT PRICE</t>
  </si>
  <si>
    <t>VENDOR</t>
  </si>
  <si>
    <t>STOCK / NON-STOCK</t>
  </si>
  <si>
    <t>REORDER POINT</t>
  </si>
  <si>
    <t>MFC582</t>
  </si>
  <si>
    <t>DIFFERENTIAL</t>
  </si>
  <si>
    <t>BH5416-E0</t>
  </si>
  <si>
    <t>LEFT SUPER GREAT</t>
  </si>
  <si>
    <t>BRAKE FLUID</t>
  </si>
  <si>
    <t>NATIONAL</t>
  </si>
  <si>
    <t>STARTER DRIVE</t>
  </si>
  <si>
    <t>WHEEL HUB</t>
  </si>
  <si>
    <t>BD1133-E1</t>
  </si>
  <si>
    <t>MH034084</t>
  </si>
  <si>
    <t>214-1538R</t>
  </si>
  <si>
    <t>SIDE LAMP</t>
  </si>
  <si>
    <t>SK00100-T4X</t>
  </si>
  <si>
    <t>SPRING CUSHION</t>
  </si>
  <si>
    <t>25 AMPS</t>
  </si>
  <si>
    <t>MC897148</t>
  </si>
  <si>
    <t>OMRON</t>
  </si>
  <si>
    <t>TIRE</t>
  </si>
  <si>
    <t>FLAP</t>
  </si>
  <si>
    <t>10X20</t>
  </si>
  <si>
    <t>INTERIOR</t>
  </si>
  <si>
    <t>EXHAUST BRAKE VALVE</t>
  </si>
  <si>
    <t>VF-132</t>
  </si>
  <si>
    <t>ATF</t>
  </si>
  <si>
    <t>1 LITER</t>
  </si>
  <si>
    <t>COOLANT</t>
  </si>
  <si>
    <t>MH034135 / MH034080</t>
  </si>
  <si>
    <t>MH034133</t>
  </si>
  <si>
    <t>8 TEETH</t>
  </si>
  <si>
    <t>BALL JOINT</t>
  </si>
  <si>
    <t>9 BULBS</t>
  </si>
  <si>
    <t>8 BULBS</t>
  </si>
  <si>
    <t>AIR DRYER KIT VALVE</t>
  </si>
  <si>
    <t>CLUTCH MASTER REPAIR KIT</t>
  </si>
  <si>
    <t>SEIKEN</t>
  </si>
  <si>
    <t>MIYACO</t>
  </si>
  <si>
    <t>BR-253</t>
  </si>
  <si>
    <t>RADIATOR CAP</t>
  </si>
  <si>
    <t>PISTON CYLINDER</t>
  </si>
  <si>
    <t>RADIATOR</t>
  </si>
  <si>
    <t>TORQUE ROD</t>
  </si>
  <si>
    <t>CUSHION MOUNTING</t>
  </si>
  <si>
    <t>PAD</t>
  </si>
  <si>
    <t>BIG HORN</t>
  </si>
  <si>
    <t>YANKEE</t>
  </si>
  <si>
    <t>STARTER</t>
  </si>
  <si>
    <t>ALTERNATOR</t>
  </si>
  <si>
    <t>BINDY</t>
  </si>
  <si>
    <t>TPMP</t>
  </si>
  <si>
    <t>LEJAN</t>
  </si>
  <si>
    <t>KINGPIN KIT</t>
  </si>
  <si>
    <t>475-10063</t>
  </si>
  <si>
    <t>CONNELL</t>
  </si>
  <si>
    <t>AMOUNT</t>
  </si>
  <si>
    <t>CAROLINA</t>
  </si>
  <si>
    <t>EMM</t>
  </si>
  <si>
    <t>AGP</t>
  </si>
  <si>
    <t>CMR8</t>
  </si>
  <si>
    <t>11R RECAP</t>
  </si>
  <si>
    <t>ALTHEA</t>
  </si>
  <si>
    <t>10R RECAP</t>
  </si>
  <si>
    <t>ORNET 11R MIX</t>
  </si>
  <si>
    <t>ORNET</t>
  </si>
  <si>
    <t>ORNET 11R PINO</t>
  </si>
  <si>
    <t>ADVANCE 10R20</t>
  </si>
  <si>
    <t>ADVANCE</t>
  </si>
  <si>
    <t>APOLLO 11R PINO</t>
  </si>
  <si>
    <t>APOLLO</t>
  </si>
  <si>
    <t>CONTINENTAL PINO</t>
  </si>
  <si>
    <t>CONTINENTAL HSC1 MIX</t>
  </si>
  <si>
    <t>CONTINENTAL HDC1 MIX</t>
  </si>
  <si>
    <t>RIM LOCK TYPE</t>
  </si>
  <si>
    <t>RIM TUBELESS</t>
  </si>
  <si>
    <t>MV ANGELES</t>
  </si>
  <si>
    <t>CONTINENTAL</t>
  </si>
  <si>
    <t>FLASHER RELAY 11 TEETH NRF-4007 / MC855843</t>
  </si>
  <si>
    <t>TAIL LIGHT ASSEMBLY - SK-00415R</t>
  </si>
  <si>
    <t>TAIL LIGHT ASSEMBLY - SK-00415L</t>
  </si>
  <si>
    <t>BIG BULB SINGLE CONTACT -</t>
  </si>
  <si>
    <t>BIG BULB DOUBLE CONTACT -</t>
  </si>
  <si>
    <t>BATTERY TERMINAL - -</t>
  </si>
  <si>
    <t>BATTERY LUG - -</t>
  </si>
  <si>
    <t>6 WAY SOCKET MALE -</t>
  </si>
  <si>
    <t>6 WAY SOCKET FEMALE -</t>
  </si>
  <si>
    <t>7 WAY SOCKET MALE RLD5-F011A</t>
  </si>
  <si>
    <t>7 WAY SOCKET FEMALE RLD5-F011B</t>
  </si>
  <si>
    <t>BRAKE CHAMBER TRAILER DOUBLE -</t>
  </si>
  <si>
    <t>AIR BAG FRONT SUPER GREAT MC-056299</t>
  </si>
  <si>
    <t>ENGINE SUPPORT 8DC9 FU-109</t>
  </si>
  <si>
    <t>ENGINE SUPPORT 6D40 FU-372</t>
  </si>
  <si>
    <t>GLADHAND RUBBER - -</t>
  </si>
  <si>
    <t>HEADLIGHT SUPER GREAT 214-1143R</t>
  </si>
  <si>
    <t>CLUTCH DISC 14 TEETH X 15" MFD0061</t>
  </si>
  <si>
    <t>CLUTCH DISC 14 TEETH X 15" MFD0062</t>
  </si>
  <si>
    <t>BRAKE CHAMBER SUPER GREAT DOUBLE -</t>
  </si>
  <si>
    <t>SILICON OIL - 46964</t>
  </si>
  <si>
    <t>SILICON GASKET - -</t>
  </si>
  <si>
    <t>RADIATOR HOSE LOWER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</si>
</sst>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PHP]\ * #,##0.00_);_([$PHP]\ * \(#,##0.00\);_([$PHP]\ 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1"/>
  <sheetViews>
    <sheetView zoomScale="80" zoomScaleNormal="80" workbookViewId="0">
      <pane ySplit="1" topLeftCell="A2" activePane="bottomLeft" state="frozen"/>
      <selection pane="bottomLeft" activeCell="D6" sqref="D6"/>
    </sheetView>
  </sheetViews>
  <sheetFormatPr defaultColWidth="50.7109375" defaultRowHeight="18.75" x14ac:dyDescent="0.3"/>
  <cols>
    <col min="1" max="1" width="12" style="5" bestFit="1" customWidth="1"/>
    <col min="2" max="2" width="17.140625" style="5" bestFit="1" customWidth="1"/>
    <col min="3" max="3" width="19.42578125" style="5" bestFit="1" customWidth="1"/>
    <col min="4" max="4" width="69.5703125" style="5" bestFit="1" customWidth="1"/>
    <col min="5" max="5" width="36.5703125" style="5" hidden="1" customWidth="1"/>
    <col min="6" max="6" width="31" style="5" hidden="1" customWidth="1"/>
    <col min="7" max="7" width="27.28515625" style="5" hidden="1" customWidth="1"/>
    <col min="8" max="8" width="18.7109375" style="5" bestFit="1" customWidth="1"/>
    <col min="9" max="9" width="13.140625" style="5" bestFit="1" customWidth="1"/>
    <col min="10" max="10" width="15.85546875" style="5" bestFit="1" customWidth="1"/>
    <col min="11" max="11" width="19.85546875" style="5" bestFit="1" customWidth="1"/>
    <col min="12" max="12" width="25" style="5" hidden="1" customWidth="1"/>
    <col min="13" max="13" width="20.140625" style="5" hidden="1" customWidth="1"/>
    <col min="14" max="14" width="23.5703125" style="5" bestFit="1" customWidth="1"/>
    <col min="15" max="16384" width="50.7109375" style="5"/>
  </cols>
  <sheetData>
    <row r="1" spans="1:14" s="2" customFormat="1" x14ac:dyDescent="0.3">
      <c r="A1" s="1" t="s">
        <v>412</v>
      </c>
      <c r="B1" s="1" t="s">
        <v>410</v>
      </c>
      <c r="C1" s="1" t="s">
        <v>411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423</v>
      </c>
      <c r="K1" s="1" t="s">
        <v>422</v>
      </c>
      <c r="L1" s="1" t="s">
        <v>424</v>
      </c>
      <c r="M1" s="1" t="s">
        <v>425</v>
      </c>
      <c r="N1" s="1" t="s">
        <v>479</v>
      </c>
    </row>
    <row r="2" spans="1:14" x14ac:dyDescent="0.3">
      <c r="A2" s="4">
        <v>1</v>
      </c>
      <c r="B2" s="4" t="s">
        <v>419</v>
      </c>
      <c r="C2" s="4" t="s">
        <v>413</v>
      </c>
      <c r="D2" s="4" t="str">
        <f t="shared" ref="D2:D65" si="0">E2&amp;" "&amp;F2&amp;" "&amp;G2</f>
        <v>WIPER BLADE SCREW TYPE 20" CWT-20S</v>
      </c>
      <c r="E2" s="4" t="s">
        <v>5</v>
      </c>
      <c r="F2" s="4" t="s">
        <v>6</v>
      </c>
      <c r="G2" s="4" t="s">
        <v>7</v>
      </c>
      <c r="H2" s="4" t="s">
        <v>8</v>
      </c>
      <c r="I2" s="4">
        <v>28</v>
      </c>
      <c r="J2" s="4" t="s">
        <v>473</v>
      </c>
      <c r="K2" s="7">
        <v>195</v>
      </c>
      <c r="L2" s="7"/>
      <c r="M2" s="7"/>
      <c r="N2" s="7">
        <f>I2*K2</f>
        <v>5460</v>
      </c>
    </row>
    <row r="3" spans="1:14" x14ac:dyDescent="0.3">
      <c r="A3" s="4">
        <v>2</v>
      </c>
      <c r="B3" s="4" t="s">
        <v>419</v>
      </c>
      <c r="C3" s="4" t="s">
        <v>413</v>
      </c>
      <c r="D3" s="4" t="str">
        <f t="shared" si="0"/>
        <v>WIPER BLADE CLIP TYPE CWB-20"</v>
      </c>
      <c r="E3" s="4" t="s">
        <v>5</v>
      </c>
      <c r="F3" s="4" t="s">
        <v>9</v>
      </c>
      <c r="G3" s="4" t="s">
        <v>10</v>
      </c>
      <c r="H3" s="4" t="s">
        <v>8</v>
      </c>
      <c r="I3" s="4">
        <v>8</v>
      </c>
      <c r="J3" s="4" t="s">
        <v>473</v>
      </c>
      <c r="K3" s="7">
        <v>195</v>
      </c>
      <c r="L3" s="7"/>
      <c r="M3" s="7"/>
      <c r="N3" s="7">
        <f t="shared" ref="N3:N66" si="1">I3*K3</f>
        <v>1560</v>
      </c>
    </row>
    <row r="4" spans="1:14" x14ac:dyDescent="0.3">
      <c r="A4" s="4">
        <v>3</v>
      </c>
      <c r="B4" s="4" t="s">
        <v>419</v>
      </c>
      <c r="C4" s="4" t="s">
        <v>414</v>
      </c>
      <c r="D4" s="4" t="str">
        <f t="shared" si="0"/>
        <v>TEMPERATURE GAUGE 144" C301155D</v>
      </c>
      <c r="E4" s="4" t="s">
        <v>11</v>
      </c>
      <c r="F4" s="4" t="s">
        <v>12</v>
      </c>
      <c r="G4" s="4" t="s">
        <v>13</v>
      </c>
      <c r="H4" s="4" t="s">
        <v>14</v>
      </c>
      <c r="I4" s="4">
        <v>1</v>
      </c>
      <c r="J4" s="4" t="s">
        <v>474</v>
      </c>
      <c r="K4" s="7">
        <v>1500</v>
      </c>
      <c r="L4" s="7"/>
      <c r="M4" s="7"/>
      <c r="N4" s="7">
        <f t="shared" si="1"/>
        <v>1500</v>
      </c>
    </row>
    <row r="5" spans="1:14" x14ac:dyDescent="0.3">
      <c r="A5" s="4">
        <v>4</v>
      </c>
      <c r="B5" s="4" t="s">
        <v>419</v>
      </c>
      <c r="C5" s="4" t="s">
        <v>414</v>
      </c>
      <c r="D5" s="4" t="str">
        <f t="shared" si="0"/>
        <v>PRESSURE GAUGE - C301052E</v>
      </c>
      <c r="E5" s="4" t="s">
        <v>15</v>
      </c>
      <c r="F5" s="4" t="s">
        <v>16</v>
      </c>
      <c r="G5" s="4" t="s">
        <v>17</v>
      </c>
      <c r="H5" s="4" t="s">
        <v>14</v>
      </c>
      <c r="I5" s="4">
        <v>1</v>
      </c>
      <c r="J5" s="4" t="s">
        <v>474</v>
      </c>
      <c r="K5" s="7">
        <v>1500</v>
      </c>
      <c r="L5" s="7"/>
      <c r="M5" s="7"/>
      <c r="N5" s="7">
        <f t="shared" si="1"/>
        <v>1500</v>
      </c>
    </row>
    <row r="6" spans="1:14" x14ac:dyDescent="0.3">
      <c r="A6" s="4">
        <v>5</v>
      </c>
      <c r="B6" s="4" t="s">
        <v>419</v>
      </c>
      <c r="C6" s="4" t="s">
        <v>413</v>
      </c>
      <c r="D6" s="4" t="str">
        <f t="shared" si="0"/>
        <v>WIPER MOTOR FV320 2V HC-2249-06B</v>
      </c>
      <c r="E6" s="4" t="s">
        <v>18</v>
      </c>
      <c r="F6" s="4" t="s">
        <v>19</v>
      </c>
      <c r="G6" s="4" t="s">
        <v>20</v>
      </c>
      <c r="H6" s="4" t="s">
        <v>16</v>
      </c>
      <c r="I6" s="4">
        <v>3</v>
      </c>
      <c r="J6" s="4" t="s">
        <v>475</v>
      </c>
      <c r="K6" s="7">
        <v>3500</v>
      </c>
      <c r="L6" s="7"/>
      <c r="M6" s="7"/>
      <c r="N6" s="7">
        <f t="shared" si="1"/>
        <v>10500</v>
      </c>
    </row>
    <row r="7" spans="1:14" x14ac:dyDescent="0.3">
      <c r="A7" s="4">
        <v>6</v>
      </c>
      <c r="B7" s="4" t="s">
        <v>419</v>
      </c>
      <c r="C7" s="4" t="s">
        <v>413</v>
      </c>
      <c r="D7" s="4" t="str">
        <f t="shared" si="0"/>
        <v>LED SHORT SP-815</v>
      </c>
      <c r="E7" s="4" t="s">
        <v>21</v>
      </c>
      <c r="F7" s="4" t="s">
        <v>22</v>
      </c>
      <c r="G7" s="4" t="s">
        <v>23</v>
      </c>
      <c r="H7" s="4" t="s">
        <v>24</v>
      </c>
      <c r="I7" s="4">
        <v>33</v>
      </c>
      <c r="J7" s="4" t="s">
        <v>475</v>
      </c>
      <c r="K7" s="7">
        <v>60</v>
      </c>
      <c r="L7" s="7"/>
      <c r="M7" s="7"/>
      <c r="N7" s="7">
        <f t="shared" si="1"/>
        <v>1980</v>
      </c>
    </row>
    <row r="8" spans="1:14" x14ac:dyDescent="0.3">
      <c r="A8" s="4">
        <v>7</v>
      </c>
      <c r="B8" s="4" t="s">
        <v>419</v>
      </c>
      <c r="C8" s="4" t="s">
        <v>413</v>
      </c>
      <c r="D8" s="4" t="str">
        <f t="shared" si="0"/>
        <v>BENDIX DRIVE - BD-04124</v>
      </c>
      <c r="E8" s="4" t="s">
        <v>25</v>
      </c>
      <c r="F8" s="4" t="s">
        <v>16</v>
      </c>
      <c r="G8" s="4" t="s">
        <v>26</v>
      </c>
      <c r="H8" s="4" t="s">
        <v>27</v>
      </c>
      <c r="I8" s="4">
        <v>1</v>
      </c>
      <c r="J8" s="4" t="s">
        <v>473</v>
      </c>
      <c r="K8" s="7">
        <v>1950</v>
      </c>
      <c r="L8" s="7"/>
      <c r="M8" s="7"/>
      <c r="N8" s="7">
        <f t="shared" si="1"/>
        <v>1950</v>
      </c>
    </row>
    <row r="9" spans="1:14" x14ac:dyDescent="0.3">
      <c r="A9" s="4">
        <v>8</v>
      </c>
      <c r="B9" s="4" t="s">
        <v>419</v>
      </c>
      <c r="C9" s="4" t="s">
        <v>413</v>
      </c>
      <c r="D9" s="4" t="str">
        <f t="shared" si="0"/>
        <v>BENDIX DRIVE - BD-65671</v>
      </c>
      <c r="E9" s="4" t="s">
        <v>25</v>
      </c>
      <c r="F9" s="4" t="s">
        <v>16</v>
      </c>
      <c r="G9" s="4" t="s">
        <v>28</v>
      </c>
      <c r="H9" s="4" t="s">
        <v>27</v>
      </c>
      <c r="I9" s="4">
        <v>2</v>
      </c>
      <c r="J9" s="4" t="s">
        <v>473</v>
      </c>
      <c r="K9" s="7">
        <v>1950</v>
      </c>
      <c r="L9" s="7"/>
      <c r="M9" s="7"/>
      <c r="N9" s="7">
        <f t="shared" si="1"/>
        <v>3900</v>
      </c>
    </row>
    <row r="10" spans="1:14" x14ac:dyDescent="0.3">
      <c r="A10" s="4">
        <v>9</v>
      </c>
      <c r="B10" s="4" t="s">
        <v>419</v>
      </c>
      <c r="C10" s="4" t="s">
        <v>413</v>
      </c>
      <c r="D10" s="4" t="str">
        <f t="shared" si="0"/>
        <v>BENDIX DRIVE - M191T-72971</v>
      </c>
      <c r="E10" s="4" t="s">
        <v>25</v>
      </c>
      <c r="F10" s="4" t="s">
        <v>16</v>
      </c>
      <c r="G10" s="4" t="s">
        <v>29</v>
      </c>
      <c r="H10" s="4" t="s">
        <v>8</v>
      </c>
      <c r="I10" s="4">
        <v>5</v>
      </c>
      <c r="J10" s="4" t="s">
        <v>473</v>
      </c>
      <c r="K10" s="7">
        <v>1420</v>
      </c>
      <c r="L10" s="7"/>
      <c r="M10" s="7"/>
      <c r="N10" s="7">
        <f t="shared" si="1"/>
        <v>7100</v>
      </c>
    </row>
    <row r="11" spans="1:14" x14ac:dyDescent="0.3">
      <c r="A11" s="4">
        <v>10</v>
      </c>
      <c r="B11" s="4" t="s">
        <v>419</v>
      </c>
      <c r="C11" s="4" t="s">
        <v>413</v>
      </c>
      <c r="D11" s="4" t="str">
        <f t="shared" si="0"/>
        <v>BENDIX DRIVE - M191T-72971</v>
      </c>
      <c r="E11" s="4" t="s">
        <v>25</v>
      </c>
      <c r="F11" s="4" t="s">
        <v>16</v>
      </c>
      <c r="G11" s="4" t="s">
        <v>29</v>
      </c>
      <c r="H11" s="4" t="s">
        <v>30</v>
      </c>
      <c r="I11" s="4">
        <v>2</v>
      </c>
      <c r="J11" s="4" t="s">
        <v>473</v>
      </c>
      <c r="K11" s="7">
        <v>1420</v>
      </c>
      <c r="L11" s="7"/>
      <c r="M11" s="7"/>
      <c r="N11" s="7">
        <f t="shared" si="1"/>
        <v>2840</v>
      </c>
    </row>
    <row r="12" spans="1:14" x14ac:dyDescent="0.3">
      <c r="A12" s="4">
        <v>11</v>
      </c>
      <c r="B12" s="4" t="s">
        <v>419</v>
      </c>
      <c r="C12" s="4" t="s">
        <v>413</v>
      </c>
      <c r="D12" s="4" t="str">
        <f t="shared" si="0"/>
        <v>BENDIX DRIVE - M191T-65171</v>
      </c>
      <c r="E12" s="4" t="s">
        <v>25</v>
      </c>
      <c r="F12" s="4" t="s">
        <v>16</v>
      </c>
      <c r="G12" s="4" t="s">
        <v>31</v>
      </c>
      <c r="H12" s="4" t="s">
        <v>30</v>
      </c>
      <c r="I12" s="4">
        <v>3</v>
      </c>
      <c r="J12" s="4" t="s">
        <v>473</v>
      </c>
      <c r="K12" s="7">
        <v>1050</v>
      </c>
      <c r="L12" s="7"/>
      <c r="M12" s="7"/>
      <c r="N12" s="7">
        <f t="shared" si="1"/>
        <v>3150</v>
      </c>
    </row>
    <row r="13" spans="1:14" x14ac:dyDescent="0.3">
      <c r="A13" s="4">
        <v>12</v>
      </c>
      <c r="B13" s="4" t="s">
        <v>419</v>
      </c>
      <c r="C13" s="4" t="s">
        <v>413</v>
      </c>
      <c r="D13" s="4" t="str">
        <f t="shared" si="0"/>
        <v>BENDIX DRIVE - M191T-61671</v>
      </c>
      <c r="E13" s="4" t="s">
        <v>25</v>
      </c>
      <c r="F13" s="4" t="s">
        <v>16</v>
      </c>
      <c r="G13" s="4" t="s">
        <v>32</v>
      </c>
      <c r="H13" s="4" t="s">
        <v>8</v>
      </c>
      <c r="I13" s="4">
        <v>1</v>
      </c>
      <c r="J13" s="4" t="s">
        <v>473</v>
      </c>
      <c r="K13" s="7">
        <v>1050</v>
      </c>
      <c r="L13" s="7"/>
      <c r="M13" s="7"/>
      <c r="N13" s="7">
        <f t="shared" si="1"/>
        <v>1050</v>
      </c>
    </row>
    <row r="14" spans="1:14" x14ac:dyDescent="0.3">
      <c r="A14" s="4">
        <v>13</v>
      </c>
      <c r="B14" s="4" t="s">
        <v>419</v>
      </c>
      <c r="C14" s="4" t="s">
        <v>413</v>
      </c>
      <c r="D14" s="4" t="str">
        <f t="shared" si="0"/>
        <v>BENDIX DRIVE - M375T-73571</v>
      </c>
      <c r="E14" s="4" t="s">
        <v>25</v>
      </c>
      <c r="F14" s="4" t="s">
        <v>16</v>
      </c>
      <c r="G14" s="4" t="s">
        <v>33</v>
      </c>
      <c r="H14" s="4" t="s">
        <v>30</v>
      </c>
      <c r="I14" s="4">
        <v>1</v>
      </c>
      <c r="J14" s="4" t="s">
        <v>473</v>
      </c>
      <c r="K14" s="7">
        <v>1050</v>
      </c>
      <c r="L14" s="7"/>
      <c r="M14" s="7"/>
      <c r="N14" s="7">
        <f t="shared" si="1"/>
        <v>1050</v>
      </c>
    </row>
    <row r="15" spans="1:14" x14ac:dyDescent="0.3">
      <c r="A15" s="4">
        <v>14</v>
      </c>
      <c r="B15" s="4" t="s">
        <v>419</v>
      </c>
      <c r="C15" s="4" t="s">
        <v>413</v>
      </c>
      <c r="D15" s="4" t="str">
        <f t="shared" si="0"/>
        <v>BENDIX DRIVE - M191T-63271</v>
      </c>
      <c r="E15" s="4" t="s">
        <v>25</v>
      </c>
      <c r="F15" s="4" t="s">
        <v>16</v>
      </c>
      <c r="G15" s="4" t="s">
        <v>34</v>
      </c>
      <c r="H15" s="4" t="s">
        <v>30</v>
      </c>
      <c r="I15" s="4">
        <v>1</v>
      </c>
      <c r="J15" s="4" t="s">
        <v>473</v>
      </c>
      <c r="K15" s="7">
        <v>1050</v>
      </c>
      <c r="L15" s="7"/>
      <c r="M15" s="7"/>
      <c r="N15" s="7">
        <f t="shared" si="1"/>
        <v>1050</v>
      </c>
    </row>
    <row r="16" spans="1:14" x14ac:dyDescent="0.3">
      <c r="A16" s="4">
        <v>15</v>
      </c>
      <c r="B16" s="4" t="s">
        <v>419</v>
      </c>
      <c r="C16" s="4" t="s">
        <v>413</v>
      </c>
      <c r="D16" s="4" t="str">
        <f t="shared" si="0"/>
        <v>BENDIX DRIVE - M191T-66171</v>
      </c>
      <c r="E16" s="4" t="s">
        <v>25</v>
      </c>
      <c r="F16" s="4" t="s">
        <v>16</v>
      </c>
      <c r="G16" s="4" t="s">
        <v>35</v>
      </c>
      <c r="H16" s="4" t="s">
        <v>30</v>
      </c>
      <c r="I16" s="4">
        <v>2</v>
      </c>
      <c r="J16" s="4" t="s">
        <v>473</v>
      </c>
      <c r="K16" s="7">
        <v>1400</v>
      </c>
      <c r="L16" s="7"/>
      <c r="M16" s="7"/>
      <c r="N16" s="7">
        <f t="shared" si="1"/>
        <v>2800</v>
      </c>
    </row>
    <row r="17" spans="1:14" x14ac:dyDescent="0.3">
      <c r="A17" s="4">
        <v>16</v>
      </c>
      <c r="B17" s="4" t="s">
        <v>419</v>
      </c>
      <c r="C17" s="4" t="s">
        <v>413</v>
      </c>
      <c r="D17" s="4" t="str">
        <f t="shared" si="0"/>
        <v>STARTER ARMATURE FUSO BIG BODY 8DC11 11S-21B</v>
      </c>
      <c r="E17" s="4" t="s">
        <v>36</v>
      </c>
      <c r="F17" s="4" t="s">
        <v>37</v>
      </c>
      <c r="G17" s="4" t="s">
        <v>38</v>
      </c>
      <c r="H17" s="4" t="s">
        <v>30</v>
      </c>
      <c r="I17" s="4">
        <v>1</v>
      </c>
      <c r="J17" s="4" t="s">
        <v>473</v>
      </c>
      <c r="K17" s="7">
        <v>1800</v>
      </c>
      <c r="L17" s="7"/>
      <c r="M17" s="7"/>
      <c r="N17" s="7">
        <f t="shared" si="1"/>
        <v>1800</v>
      </c>
    </row>
    <row r="18" spans="1:14" x14ac:dyDescent="0.3">
      <c r="A18" s="4">
        <v>17</v>
      </c>
      <c r="B18" s="4" t="s">
        <v>419</v>
      </c>
      <c r="C18" s="4" t="s">
        <v>413</v>
      </c>
      <c r="D18" s="4" t="str">
        <f t="shared" si="0"/>
        <v>STARTER ARMATURE - SA-8101B</v>
      </c>
      <c r="E18" s="4" t="s">
        <v>36</v>
      </c>
      <c r="F18" s="4" t="s">
        <v>16</v>
      </c>
      <c r="G18" s="4" t="s">
        <v>39</v>
      </c>
      <c r="H18" s="4" t="s">
        <v>40</v>
      </c>
      <c r="I18" s="4">
        <v>3</v>
      </c>
      <c r="J18" s="4" t="s">
        <v>474</v>
      </c>
      <c r="K18" s="7">
        <v>1850</v>
      </c>
      <c r="L18" s="7"/>
      <c r="M18" s="7"/>
      <c r="N18" s="7">
        <f t="shared" si="1"/>
        <v>5550</v>
      </c>
    </row>
    <row r="19" spans="1:14" x14ac:dyDescent="0.3">
      <c r="A19" s="4">
        <v>18</v>
      </c>
      <c r="B19" s="4" t="s">
        <v>419</v>
      </c>
      <c r="C19" s="4" t="s">
        <v>413</v>
      </c>
      <c r="D19" s="4" t="str">
        <f t="shared" si="0"/>
        <v>STARTER ARMATURE - 88101</v>
      </c>
      <c r="E19" s="4" t="s">
        <v>36</v>
      </c>
      <c r="F19" s="4" t="s">
        <v>16</v>
      </c>
      <c r="G19" s="4">
        <v>88101</v>
      </c>
      <c r="H19" s="4" t="s">
        <v>41</v>
      </c>
      <c r="I19" s="4">
        <v>1</v>
      </c>
      <c r="J19" s="4" t="s">
        <v>473</v>
      </c>
      <c r="K19" s="7">
        <v>1900</v>
      </c>
      <c r="L19" s="7"/>
      <c r="M19" s="7"/>
      <c r="N19" s="7">
        <f t="shared" si="1"/>
        <v>1900</v>
      </c>
    </row>
    <row r="20" spans="1:14" x14ac:dyDescent="0.3">
      <c r="A20" s="4">
        <v>19</v>
      </c>
      <c r="B20" s="4" t="s">
        <v>419</v>
      </c>
      <c r="C20" s="4" t="s">
        <v>413</v>
      </c>
      <c r="D20" s="4" t="str">
        <f t="shared" si="0"/>
        <v>SOLENOID SWITCH - SS-2527</v>
      </c>
      <c r="E20" s="4" t="s">
        <v>42</v>
      </c>
      <c r="F20" s="4" t="s">
        <v>16</v>
      </c>
      <c r="G20" s="4" t="s">
        <v>43</v>
      </c>
      <c r="H20" s="4" t="s">
        <v>40</v>
      </c>
      <c r="I20" s="4">
        <v>1</v>
      </c>
      <c r="J20" s="4" t="s">
        <v>473</v>
      </c>
      <c r="K20" s="7">
        <v>1400</v>
      </c>
      <c r="L20" s="7"/>
      <c r="M20" s="7"/>
      <c r="N20" s="7">
        <f t="shared" si="1"/>
        <v>1400</v>
      </c>
    </row>
    <row r="21" spans="1:14" x14ac:dyDescent="0.3">
      <c r="A21" s="4">
        <v>20</v>
      </c>
      <c r="B21" s="4" t="s">
        <v>419</v>
      </c>
      <c r="C21" s="4" t="s">
        <v>413</v>
      </c>
      <c r="D21" s="4" t="str">
        <f t="shared" si="0"/>
        <v>SOLENOID SWITCH - SS-1547</v>
      </c>
      <c r="E21" s="4" t="s">
        <v>42</v>
      </c>
      <c r="F21" s="4" t="s">
        <v>16</v>
      </c>
      <c r="G21" s="4" t="s">
        <v>44</v>
      </c>
      <c r="H21" s="4" t="s">
        <v>40</v>
      </c>
      <c r="I21" s="4">
        <v>1</v>
      </c>
      <c r="J21" s="4" t="s">
        <v>473</v>
      </c>
      <c r="K21" s="7">
        <v>1300</v>
      </c>
      <c r="L21" s="7"/>
      <c r="M21" s="7"/>
      <c r="N21" s="7">
        <f t="shared" si="1"/>
        <v>1300</v>
      </c>
    </row>
    <row r="22" spans="1:14" x14ac:dyDescent="0.3">
      <c r="A22" s="4">
        <v>21</v>
      </c>
      <c r="B22" s="4" t="s">
        <v>419</v>
      </c>
      <c r="C22" s="4" t="s">
        <v>413</v>
      </c>
      <c r="D22" s="4" t="str">
        <f t="shared" si="0"/>
        <v>STARTER ARMATURE FUSO 6D22/6D40 13S-23B</v>
      </c>
      <c r="E22" s="4" t="s">
        <v>36</v>
      </c>
      <c r="F22" s="4" t="s">
        <v>47</v>
      </c>
      <c r="G22" s="4" t="s">
        <v>45</v>
      </c>
      <c r="H22" s="4" t="s">
        <v>30</v>
      </c>
      <c r="I22" s="4">
        <v>2</v>
      </c>
      <c r="J22" s="4" t="s">
        <v>473</v>
      </c>
      <c r="K22" s="7">
        <v>1800</v>
      </c>
      <c r="L22" s="7"/>
      <c r="M22" s="7"/>
      <c r="N22" s="7">
        <f t="shared" si="1"/>
        <v>3600</v>
      </c>
    </row>
    <row r="23" spans="1:14" x14ac:dyDescent="0.3">
      <c r="A23" s="4">
        <v>22</v>
      </c>
      <c r="B23" s="4" t="s">
        <v>419</v>
      </c>
      <c r="C23" s="4" t="s">
        <v>413</v>
      </c>
      <c r="D23" s="4" t="str">
        <f t="shared" si="0"/>
        <v>STARTER ARMATURE - SA-8102</v>
      </c>
      <c r="E23" s="4" t="s">
        <v>36</v>
      </c>
      <c r="F23" s="4" t="s">
        <v>16</v>
      </c>
      <c r="G23" s="4" t="s">
        <v>46</v>
      </c>
      <c r="H23" s="4" t="s">
        <v>40</v>
      </c>
      <c r="I23" s="4">
        <v>2</v>
      </c>
      <c r="J23" s="4" t="s">
        <v>474</v>
      </c>
      <c r="K23" s="7">
        <v>1850</v>
      </c>
      <c r="L23" s="7"/>
      <c r="M23" s="7"/>
      <c r="N23" s="7">
        <f t="shared" si="1"/>
        <v>3700</v>
      </c>
    </row>
    <row r="24" spans="1:14" x14ac:dyDescent="0.3">
      <c r="A24" s="4">
        <v>23</v>
      </c>
      <c r="B24" s="4" t="s">
        <v>419</v>
      </c>
      <c r="C24" s="4" t="s">
        <v>413</v>
      </c>
      <c r="D24" s="4" t="str">
        <f t="shared" si="0"/>
        <v>STARTER ARMATURE FUSO 6D22 9S-23B</v>
      </c>
      <c r="E24" s="4" t="s">
        <v>36</v>
      </c>
      <c r="F24" s="4" t="s">
        <v>48</v>
      </c>
      <c r="G24" s="4" t="s">
        <v>49</v>
      </c>
      <c r="H24" s="4" t="s">
        <v>30</v>
      </c>
      <c r="I24" s="4">
        <v>4</v>
      </c>
      <c r="J24" s="4" t="s">
        <v>473</v>
      </c>
      <c r="K24" s="7">
        <v>1600</v>
      </c>
      <c r="L24" s="7"/>
      <c r="M24" s="7"/>
      <c r="N24" s="7">
        <f t="shared" si="1"/>
        <v>6400</v>
      </c>
    </row>
    <row r="25" spans="1:14" x14ac:dyDescent="0.3">
      <c r="A25" s="4">
        <v>24</v>
      </c>
      <c r="B25" s="4" t="s">
        <v>419</v>
      </c>
      <c r="C25" s="4" t="s">
        <v>413</v>
      </c>
      <c r="D25" s="4" t="str">
        <f t="shared" si="0"/>
        <v>STARTER ARMATURE - SA-8300</v>
      </c>
      <c r="E25" s="4" t="s">
        <v>36</v>
      </c>
      <c r="F25" s="4" t="s">
        <v>16</v>
      </c>
      <c r="G25" s="4" t="s">
        <v>50</v>
      </c>
      <c r="H25" s="4" t="s">
        <v>40</v>
      </c>
      <c r="I25" s="4">
        <v>3</v>
      </c>
      <c r="J25" s="4" t="s">
        <v>473</v>
      </c>
      <c r="K25" s="7">
        <v>3900</v>
      </c>
      <c r="L25" s="7"/>
      <c r="M25" s="7"/>
      <c r="N25" s="7">
        <f t="shared" si="1"/>
        <v>11700</v>
      </c>
    </row>
    <row r="26" spans="1:14" x14ac:dyDescent="0.3">
      <c r="A26" s="4">
        <v>25</v>
      </c>
      <c r="B26" s="4" t="s">
        <v>419</v>
      </c>
      <c r="C26" s="4" t="s">
        <v>413</v>
      </c>
      <c r="D26" s="4" t="str">
        <f t="shared" si="0"/>
        <v>BATTERY RELAY - BR-262</v>
      </c>
      <c r="E26" s="4" t="s">
        <v>51</v>
      </c>
      <c r="F26" s="4" t="s">
        <v>16</v>
      </c>
      <c r="G26" s="4" t="s">
        <v>52</v>
      </c>
      <c r="H26" s="4" t="s">
        <v>53</v>
      </c>
      <c r="I26" s="4">
        <v>1</v>
      </c>
      <c r="J26" s="4" t="s">
        <v>473</v>
      </c>
      <c r="K26" s="7">
        <v>650</v>
      </c>
      <c r="L26" s="7"/>
      <c r="M26" s="7"/>
      <c r="N26" s="7">
        <f t="shared" si="1"/>
        <v>650</v>
      </c>
    </row>
    <row r="27" spans="1:14" x14ac:dyDescent="0.3">
      <c r="A27" s="4">
        <v>26</v>
      </c>
      <c r="B27" s="4" t="s">
        <v>419</v>
      </c>
      <c r="C27" s="4" t="s">
        <v>413</v>
      </c>
      <c r="D27" s="4" t="str">
        <f t="shared" si="0"/>
        <v>STARTER RELAY - SS-80</v>
      </c>
      <c r="E27" s="4" t="s">
        <v>54</v>
      </c>
      <c r="F27" s="4" t="s">
        <v>16</v>
      </c>
      <c r="G27" s="4" t="s">
        <v>55</v>
      </c>
      <c r="H27" s="4" t="s">
        <v>53</v>
      </c>
      <c r="I27" s="4">
        <v>4</v>
      </c>
      <c r="J27" s="4" t="s">
        <v>473</v>
      </c>
      <c r="K27" s="7">
        <v>450</v>
      </c>
      <c r="L27" s="7"/>
      <c r="M27" s="7"/>
      <c r="N27" s="7">
        <f t="shared" si="1"/>
        <v>1800</v>
      </c>
    </row>
    <row r="28" spans="1:14" x14ac:dyDescent="0.3">
      <c r="A28" s="4">
        <v>27</v>
      </c>
      <c r="B28" s="4" t="s">
        <v>419</v>
      </c>
      <c r="C28" s="4" t="s">
        <v>413</v>
      </c>
      <c r="D28" s="4" t="str">
        <f t="shared" si="0"/>
        <v>STARTER RELAY - SLNS-022</v>
      </c>
      <c r="E28" s="4" t="s">
        <v>54</v>
      </c>
      <c r="F28" s="4" t="s">
        <v>16</v>
      </c>
      <c r="G28" s="4" t="s">
        <v>56</v>
      </c>
      <c r="H28" s="4" t="s">
        <v>57</v>
      </c>
      <c r="I28" s="4">
        <v>3</v>
      </c>
      <c r="J28" s="4" t="s">
        <v>473</v>
      </c>
      <c r="K28" s="7">
        <v>450</v>
      </c>
      <c r="L28" s="7"/>
      <c r="M28" s="7"/>
      <c r="N28" s="7">
        <f t="shared" si="1"/>
        <v>1350</v>
      </c>
    </row>
    <row r="29" spans="1:14" x14ac:dyDescent="0.3">
      <c r="A29" s="4">
        <v>28</v>
      </c>
      <c r="B29" s="4" t="s">
        <v>419</v>
      </c>
      <c r="C29" s="4" t="s">
        <v>413</v>
      </c>
      <c r="D29" s="4" t="str">
        <f t="shared" si="0"/>
        <v>STARTER RELAY - SS-40</v>
      </c>
      <c r="E29" s="4" t="s">
        <v>54</v>
      </c>
      <c r="F29" s="4" t="s">
        <v>16</v>
      </c>
      <c r="G29" s="4" t="s">
        <v>58</v>
      </c>
      <c r="H29" s="4" t="s">
        <v>41</v>
      </c>
      <c r="I29" s="4">
        <v>4</v>
      </c>
      <c r="J29" s="4" t="s">
        <v>473</v>
      </c>
      <c r="K29" s="7">
        <v>780</v>
      </c>
      <c r="L29" s="7"/>
      <c r="M29" s="7"/>
      <c r="N29" s="7">
        <f t="shared" si="1"/>
        <v>3120</v>
      </c>
    </row>
    <row r="30" spans="1:14" x14ac:dyDescent="0.3">
      <c r="A30" s="4">
        <v>29</v>
      </c>
      <c r="B30" s="4" t="s">
        <v>419</v>
      </c>
      <c r="C30" s="4" t="s">
        <v>413</v>
      </c>
      <c r="D30" s="4" t="str">
        <f t="shared" si="0"/>
        <v>FLASHER RELAY 11 TEETH NRF-4007 / MC855843</v>
      </c>
      <c r="E30" s="4" t="s">
        <v>59</v>
      </c>
      <c r="F30" s="4" t="s">
        <v>60</v>
      </c>
      <c r="G30" s="4" t="s">
        <v>61</v>
      </c>
      <c r="H30" s="4" t="s">
        <v>62</v>
      </c>
      <c r="I30" s="4">
        <v>2</v>
      </c>
      <c r="J30" s="4" t="s">
        <v>473</v>
      </c>
      <c r="K30" s="7">
        <v>2800</v>
      </c>
      <c r="L30" s="7"/>
      <c r="M30" s="7"/>
      <c r="N30" s="7">
        <f t="shared" si="1"/>
        <v>5600</v>
      </c>
    </row>
    <row r="31" spans="1:14" x14ac:dyDescent="0.3">
      <c r="A31" s="4">
        <v>30</v>
      </c>
      <c r="B31" s="4" t="s">
        <v>419</v>
      </c>
      <c r="C31" s="4" t="s">
        <v>413</v>
      </c>
      <c r="D31" s="4" t="str">
        <f t="shared" si="0"/>
        <v>FLASHER RELAY 6 TEETH MC848797</v>
      </c>
      <c r="E31" s="4" t="s">
        <v>59</v>
      </c>
      <c r="F31" s="4" t="s">
        <v>63</v>
      </c>
      <c r="G31" s="4" t="s">
        <v>64</v>
      </c>
      <c r="H31" s="4" t="s">
        <v>16</v>
      </c>
      <c r="I31" s="4">
        <v>4</v>
      </c>
      <c r="J31" s="4" t="s">
        <v>473</v>
      </c>
      <c r="K31" s="7">
        <v>900</v>
      </c>
      <c r="L31" s="7"/>
      <c r="M31" s="7"/>
      <c r="N31" s="7">
        <f t="shared" si="1"/>
        <v>3600</v>
      </c>
    </row>
    <row r="32" spans="1:14" x14ac:dyDescent="0.3">
      <c r="A32" s="4">
        <v>31</v>
      </c>
      <c r="B32" s="4" t="s">
        <v>419</v>
      </c>
      <c r="C32" s="4" t="s">
        <v>413</v>
      </c>
      <c r="D32" s="4" t="str">
        <f t="shared" si="0"/>
        <v>BACK UP HORN 24V BH-24</v>
      </c>
      <c r="E32" s="4" t="s">
        <v>65</v>
      </c>
      <c r="F32" s="4" t="s">
        <v>66</v>
      </c>
      <c r="G32" s="4" t="s">
        <v>67</v>
      </c>
      <c r="H32" s="4" t="s">
        <v>68</v>
      </c>
      <c r="I32" s="4">
        <v>4</v>
      </c>
      <c r="J32" s="4" t="s">
        <v>473</v>
      </c>
      <c r="K32" s="7">
        <v>300</v>
      </c>
      <c r="L32" s="7"/>
      <c r="M32" s="7"/>
      <c r="N32" s="7">
        <f t="shared" si="1"/>
        <v>1200</v>
      </c>
    </row>
    <row r="33" spans="1:14" x14ac:dyDescent="0.3">
      <c r="A33" s="4">
        <v>32</v>
      </c>
      <c r="B33" s="4" t="s">
        <v>419</v>
      </c>
      <c r="C33" s="4" t="s">
        <v>413</v>
      </c>
      <c r="D33" s="4" t="str">
        <f t="shared" si="0"/>
        <v>FIELD COIL ASSEMBLY - CFC-7M</v>
      </c>
      <c r="E33" s="4" t="s">
        <v>69</v>
      </c>
      <c r="F33" s="4" t="s">
        <v>16</v>
      </c>
      <c r="G33" s="4" t="s">
        <v>70</v>
      </c>
      <c r="H33" s="4" t="s">
        <v>8</v>
      </c>
      <c r="I33" s="4">
        <v>1</v>
      </c>
      <c r="J33" s="4" t="s">
        <v>473</v>
      </c>
      <c r="K33" s="7">
        <v>2800</v>
      </c>
      <c r="L33" s="7"/>
      <c r="M33" s="7"/>
      <c r="N33" s="7">
        <f t="shared" si="1"/>
        <v>2800</v>
      </c>
    </row>
    <row r="34" spans="1:14" x14ac:dyDescent="0.3">
      <c r="A34" s="4">
        <v>33</v>
      </c>
      <c r="B34" s="4" t="s">
        <v>419</v>
      </c>
      <c r="C34" s="4" t="s">
        <v>413</v>
      </c>
      <c r="D34" s="4" t="str">
        <f t="shared" si="0"/>
        <v>FIELD COIL ASSEMBLY - YA-2156</v>
      </c>
      <c r="E34" s="4" t="s">
        <v>69</v>
      </c>
      <c r="F34" s="4" t="s">
        <v>16</v>
      </c>
      <c r="G34" s="4" t="s">
        <v>71</v>
      </c>
      <c r="H34" s="4" t="s">
        <v>16</v>
      </c>
      <c r="I34" s="4">
        <v>1</v>
      </c>
      <c r="J34" s="4" t="s">
        <v>473</v>
      </c>
      <c r="K34" s="7">
        <v>2800</v>
      </c>
      <c r="L34" s="7"/>
      <c r="M34" s="7"/>
      <c r="N34" s="7">
        <f t="shared" si="1"/>
        <v>2800</v>
      </c>
    </row>
    <row r="35" spans="1:14" x14ac:dyDescent="0.3">
      <c r="A35" s="4">
        <v>34</v>
      </c>
      <c r="B35" s="4" t="s">
        <v>419</v>
      </c>
      <c r="C35" s="4" t="s">
        <v>413</v>
      </c>
      <c r="D35" s="4" t="str">
        <f t="shared" si="0"/>
        <v>FIELD COIL ASSEMBLY - -</v>
      </c>
      <c r="E35" s="4" t="s">
        <v>69</v>
      </c>
      <c r="F35" s="4" t="s">
        <v>16</v>
      </c>
      <c r="G35" s="4" t="s">
        <v>16</v>
      </c>
      <c r="H35" s="4" t="s">
        <v>16</v>
      </c>
      <c r="I35" s="4">
        <v>1</v>
      </c>
      <c r="J35" s="4" t="s">
        <v>473</v>
      </c>
      <c r="K35" s="7">
        <v>2800</v>
      </c>
      <c r="L35" s="7"/>
      <c r="M35" s="7"/>
      <c r="N35" s="7">
        <f t="shared" si="1"/>
        <v>2800</v>
      </c>
    </row>
    <row r="36" spans="1:14" x14ac:dyDescent="0.3">
      <c r="A36" s="4">
        <v>35</v>
      </c>
      <c r="B36" s="4" t="s">
        <v>419</v>
      </c>
      <c r="C36" s="4" t="s">
        <v>413</v>
      </c>
      <c r="D36" s="4" t="str">
        <f t="shared" si="0"/>
        <v>CARBON BRUSH HOLDER - 06672</v>
      </c>
      <c r="E36" s="4" t="s">
        <v>72</v>
      </c>
      <c r="F36" s="4" t="s">
        <v>16</v>
      </c>
      <c r="G36" s="8" t="s">
        <v>73</v>
      </c>
      <c r="H36" s="4" t="s">
        <v>74</v>
      </c>
      <c r="I36" s="4">
        <v>2</v>
      </c>
      <c r="J36" s="4" t="s">
        <v>473</v>
      </c>
      <c r="K36" s="7">
        <v>720</v>
      </c>
      <c r="L36" s="7"/>
      <c r="M36" s="7"/>
      <c r="N36" s="7">
        <f t="shared" si="1"/>
        <v>1440</v>
      </c>
    </row>
    <row r="37" spans="1:14" x14ac:dyDescent="0.3">
      <c r="A37" s="4">
        <v>36</v>
      </c>
      <c r="B37" s="4" t="s">
        <v>419</v>
      </c>
      <c r="C37" s="4" t="s">
        <v>413</v>
      </c>
      <c r="D37" s="4" t="str">
        <f t="shared" si="0"/>
        <v>CARBON BRUSH HOLDER - N333</v>
      </c>
      <c r="E37" s="4" t="s">
        <v>72</v>
      </c>
      <c r="F37" s="4" t="s">
        <v>16</v>
      </c>
      <c r="G37" s="4" t="s">
        <v>75</v>
      </c>
      <c r="H37" s="4" t="s">
        <v>30</v>
      </c>
      <c r="I37" s="4">
        <v>5</v>
      </c>
      <c r="J37" s="4" t="s">
        <v>473</v>
      </c>
      <c r="K37" s="7">
        <v>720</v>
      </c>
      <c r="L37" s="7"/>
      <c r="M37" s="7"/>
      <c r="N37" s="7">
        <f t="shared" si="1"/>
        <v>3600</v>
      </c>
    </row>
    <row r="38" spans="1:14" x14ac:dyDescent="0.3">
      <c r="A38" s="4">
        <v>37</v>
      </c>
      <c r="B38" s="4" t="s">
        <v>419</v>
      </c>
      <c r="C38" s="4" t="s">
        <v>413</v>
      </c>
      <c r="D38" s="4" t="str">
        <f t="shared" si="0"/>
        <v>CARBON BRUSH HOLDER - SB82</v>
      </c>
      <c r="E38" s="4" t="s">
        <v>72</v>
      </c>
      <c r="F38" s="4" t="s">
        <v>16</v>
      </c>
      <c r="G38" s="4" t="s">
        <v>76</v>
      </c>
      <c r="H38" s="4" t="s">
        <v>30</v>
      </c>
      <c r="I38" s="4">
        <v>3</v>
      </c>
      <c r="J38" s="4" t="s">
        <v>473</v>
      </c>
      <c r="K38" s="7">
        <v>350</v>
      </c>
      <c r="L38" s="7"/>
      <c r="M38" s="7"/>
      <c r="N38" s="7">
        <f t="shared" si="1"/>
        <v>1050</v>
      </c>
    </row>
    <row r="39" spans="1:14" x14ac:dyDescent="0.3">
      <c r="A39" s="4">
        <v>38</v>
      </c>
      <c r="B39" s="4" t="s">
        <v>419</v>
      </c>
      <c r="C39" s="4" t="s">
        <v>413</v>
      </c>
      <c r="D39" s="4" t="str">
        <f t="shared" si="0"/>
        <v>CARBON BRUSH HOLDER - N103</v>
      </c>
      <c r="E39" s="4" t="s">
        <v>72</v>
      </c>
      <c r="F39" s="4" t="s">
        <v>16</v>
      </c>
      <c r="G39" s="4" t="s">
        <v>77</v>
      </c>
      <c r="H39" s="4" t="s">
        <v>30</v>
      </c>
      <c r="I39" s="4">
        <v>3</v>
      </c>
      <c r="J39" s="4" t="s">
        <v>473</v>
      </c>
      <c r="K39" s="7">
        <v>380</v>
      </c>
      <c r="L39" s="7"/>
      <c r="M39" s="7"/>
      <c r="N39" s="7">
        <f t="shared" si="1"/>
        <v>1140</v>
      </c>
    </row>
    <row r="40" spans="1:14" x14ac:dyDescent="0.3">
      <c r="A40" s="4">
        <v>39</v>
      </c>
      <c r="B40" s="4" t="s">
        <v>419</v>
      </c>
      <c r="C40" s="4" t="s">
        <v>413</v>
      </c>
      <c r="D40" s="4" t="str">
        <f t="shared" si="0"/>
        <v>CARBON BRUSH HOLDER - SB89</v>
      </c>
      <c r="E40" s="4" t="s">
        <v>72</v>
      </c>
      <c r="F40" s="4" t="s">
        <v>16</v>
      </c>
      <c r="G40" s="4" t="s">
        <v>78</v>
      </c>
      <c r="H40" s="4" t="s">
        <v>30</v>
      </c>
      <c r="I40" s="4">
        <v>5</v>
      </c>
      <c r="J40" s="4" t="s">
        <v>473</v>
      </c>
      <c r="K40" s="7">
        <v>350</v>
      </c>
      <c r="L40" s="7"/>
      <c r="M40" s="7"/>
      <c r="N40" s="7">
        <f t="shared" si="1"/>
        <v>1750</v>
      </c>
    </row>
    <row r="41" spans="1:14" x14ac:dyDescent="0.3">
      <c r="A41" s="4">
        <v>40</v>
      </c>
      <c r="B41" s="4" t="s">
        <v>419</v>
      </c>
      <c r="C41" s="4" t="s">
        <v>413</v>
      </c>
      <c r="D41" s="4" t="str">
        <f t="shared" si="0"/>
        <v>FIELD COIL - FC-6101</v>
      </c>
      <c r="E41" s="4" t="s">
        <v>79</v>
      </c>
      <c r="F41" s="4" t="s">
        <v>16</v>
      </c>
      <c r="G41" s="4" t="s">
        <v>80</v>
      </c>
      <c r="H41" s="4" t="s">
        <v>16</v>
      </c>
      <c r="I41" s="4">
        <v>3</v>
      </c>
      <c r="J41" s="4" t="s">
        <v>473</v>
      </c>
      <c r="K41" s="7">
        <v>2200</v>
      </c>
      <c r="L41" s="7"/>
      <c r="M41" s="7"/>
      <c r="N41" s="7">
        <f t="shared" si="1"/>
        <v>6600</v>
      </c>
    </row>
    <row r="42" spans="1:14" x14ac:dyDescent="0.3">
      <c r="A42" s="4">
        <v>41</v>
      </c>
      <c r="B42" s="4" t="s">
        <v>419</v>
      </c>
      <c r="C42" s="4" t="s">
        <v>413</v>
      </c>
      <c r="D42" s="4" t="str">
        <f t="shared" si="0"/>
        <v>FIELD COIL - FC-6300</v>
      </c>
      <c r="E42" s="4" t="s">
        <v>79</v>
      </c>
      <c r="F42" s="4" t="s">
        <v>16</v>
      </c>
      <c r="G42" s="4" t="s">
        <v>81</v>
      </c>
      <c r="H42" s="4" t="s">
        <v>16</v>
      </c>
      <c r="I42" s="4">
        <v>3</v>
      </c>
      <c r="J42" s="4" t="s">
        <v>473</v>
      </c>
      <c r="K42" s="7">
        <v>2200</v>
      </c>
      <c r="L42" s="7"/>
      <c r="M42" s="7"/>
      <c r="N42" s="7">
        <f t="shared" si="1"/>
        <v>6600</v>
      </c>
    </row>
    <row r="43" spans="1:14" x14ac:dyDescent="0.3">
      <c r="A43" s="4">
        <v>42</v>
      </c>
      <c r="B43" s="4" t="s">
        <v>419</v>
      </c>
      <c r="C43" s="4" t="s">
        <v>413</v>
      </c>
      <c r="D43" s="4" t="str">
        <f t="shared" si="0"/>
        <v>FIELD COIL - FC-6266</v>
      </c>
      <c r="E43" s="4" t="s">
        <v>79</v>
      </c>
      <c r="F43" s="4" t="s">
        <v>16</v>
      </c>
      <c r="G43" s="4" t="s">
        <v>82</v>
      </c>
      <c r="H43" s="4" t="s">
        <v>16</v>
      </c>
      <c r="I43" s="4">
        <v>1</v>
      </c>
      <c r="J43" s="4" t="s">
        <v>473</v>
      </c>
      <c r="K43" s="7">
        <v>2200</v>
      </c>
      <c r="L43" s="7"/>
      <c r="M43" s="7"/>
      <c r="N43" s="7">
        <f t="shared" si="1"/>
        <v>2200</v>
      </c>
    </row>
    <row r="44" spans="1:14" x14ac:dyDescent="0.3">
      <c r="A44" s="4">
        <v>43</v>
      </c>
      <c r="B44" s="4" t="s">
        <v>419</v>
      </c>
      <c r="C44" s="4" t="s">
        <v>413</v>
      </c>
      <c r="D44" s="4" t="str">
        <f t="shared" si="0"/>
        <v>CARBON BRUSH - FT-128</v>
      </c>
      <c r="E44" s="4" t="s">
        <v>83</v>
      </c>
      <c r="F44" s="4" t="s">
        <v>16</v>
      </c>
      <c r="G44" s="4" t="s">
        <v>84</v>
      </c>
      <c r="H44" s="4" t="s">
        <v>85</v>
      </c>
      <c r="I44" s="4">
        <v>9</v>
      </c>
      <c r="J44" s="4" t="s">
        <v>473</v>
      </c>
      <c r="K44" s="7">
        <v>55</v>
      </c>
      <c r="L44" s="7"/>
      <c r="M44" s="7"/>
      <c r="N44" s="7">
        <f t="shared" si="1"/>
        <v>495</v>
      </c>
    </row>
    <row r="45" spans="1:14" x14ac:dyDescent="0.3">
      <c r="A45" s="4">
        <v>44</v>
      </c>
      <c r="B45" s="4" t="s">
        <v>419</v>
      </c>
      <c r="C45" s="4" t="s">
        <v>413</v>
      </c>
      <c r="D45" s="4" t="str">
        <f t="shared" si="0"/>
        <v>CARBON BRUSH - JMTSX-47</v>
      </c>
      <c r="E45" s="4" t="s">
        <v>83</v>
      </c>
      <c r="F45" s="4" t="s">
        <v>16</v>
      </c>
      <c r="G45" s="4" t="s">
        <v>86</v>
      </c>
      <c r="H45" s="4" t="s">
        <v>85</v>
      </c>
      <c r="I45" s="4">
        <v>5</v>
      </c>
      <c r="J45" s="4" t="s">
        <v>473</v>
      </c>
      <c r="K45" s="7">
        <v>55</v>
      </c>
      <c r="L45" s="7"/>
      <c r="M45" s="7"/>
      <c r="N45" s="7">
        <f t="shared" si="1"/>
        <v>275</v>
      </c>
    </row>
    <row r="46" spans="1:14" x14ac:dyDescent="0.3">
      <c r="A46" s="4">
        <v>45</v>
      </c>
      <c r="B46" s="4" t="s">
        <v>419</v>
      </c>
      <c r="C46" s="4" t="s">
        <v>413</v>
      </c>
      <c r="D46" s="4" t="str">
        <f t="shared" si="0"/>
        <v>IC REGULATOR - IVR-953</v>
      </c>
      <c r="E46" s="4" t="s">
        <v>87</v>
      </c>
      <c r="F46" s="4" t="s">
        <v>16</v>
      </c>
      <c r="G46" s="4" t="s">
        <v>88</v>
      </c>
      <c r="H46" s="4" t="s">
        <v>53</v>
      </c>
      <c r="I46" s="4">
        <v>3</v>
      </c>
      <c r="J46" s="4" t="s">
        <v>474</v>
      </c>
      <c r="K46" s="7">
        <v>1850</v>
      </c>
      <c r="L46" s="7"/>
      <c r="M46" s="7"/>
      <c r="N46" s="7">
        <f t="shared" si="1"/>
        <v>5550</v>
      </c>
    </row>
    <row r="47" spans="1:14" x14ac:dyDescent="0.3">
      <c r="A47" s="4">
        <v>46</v>
      </c>
      <c r="B47" s="4" t="s">
        <v>419</v>
      </c>
      <c r="C47" s="4" t="s">
        <v>413</v>
      </c>
      <c r="D47" s="4" t="str">
        <f t="shared" si="0"/>
        <v>SOLENOID SWITCH - SS-1569</v>
      </c>
      <c r="E47" s="4" t="s">
        <v>42</v>
      </c>
      <c r="F47" s="4" t="s">
        <v>16</v>
      </c>
      <c r="G47" s="4" t="s">
        <v>89</v>
      </c>
      <c r="H47" s="4" t="s">
        <v>53</v>
      </c>
      <c r="I47" s="4">
        <v>1</v>
      </c>
      <c r="J47" s="4" t="s">
        <v>473</v>
      </c>
      <c r="K47" s="7">
        <v>1700</v>
      </c>
      <c r="L47" s="7"/>
      <c r="M47" s="7"/>
      <c r="N47" s="7">
        <f t="shared" si="1"/>
        <v>1700</v>
      </c>
    </row>
    <row r="48" spans="1:14" x14ac:dyDescent="0.3">
      <c r="A48" s="4">
        <v>47</v>
      </c>
      <c r="B48" s="4" t="s">
        <v>419</v>
      </c>
      <c r="C48" s="4" t="s">
        <v>413</v>
      </c>
      <c r="D48" s="4" t="str">
        <f t="shared" si="0"/>
        <v>SOLENOID SWITCH - SS-1548</v>
      </c>
      <c r="E48" s="4" t="s">
        <v>42</v>
      </c>
      <c r="F48" s="4" t="s">
        <v>16</v>
      </c>
      <c r="G48" s="4" t="s">
        <v>90</v>
      </c>
      <c r="H48" s="4" t="s">
        <v>40</v>
      </c>
      <c r="I48" s="4">
        <v>1</v>
      </c>
      <c r="J48" s="4" t="s">
        <v>473</v>
      </c>
      <c r="K48" s="7">
        <v>1600</v>
      </c>
      <c r="L48" s="7"/>
      <c r="M48" s="7"/>
      <c r="N48" s="7">
        <f t="shared" si="1"/>
        <v>1600</v>
      </c>
    </row>
    <row r="49" spans="1:14" x14ac:dyDescent="0.3">
      <c r="A49" s="4">
        <v>48</v>
      </c>
      <c r="B49" s="4" t="s">
        <v>419</v>
      </c>
      <c r="C49" s="4" t="s">
        <v>413</v>
      </c>
      <c r="D49" s="4" t="str">
        <f t="shared" si="0"/>
        <v>SOLENOID SWITCH - SS-1547</v>
      </c>
      <c r="E49" s="4" t="s">
        <v>42</v>
      </c>
      <c r="F49" s="4" t="s">
        <v>16</v>
      </c>
      <c r="G49" s="4" t="s">
        <v>44</v>
      </c>
      <c r="H49" s="4" t="s">
        <v>40</v>
      </c>
      <c r="I49" s="4">
        <v>1</v>
      </c>
      <c r="J49" s="4" t="s">
        <v>473</v>
      </c>
      <c r="K49" s="7">
        <v>1300</v>
      </c>
      <c r="L49" s="7"/>
      <c r="M49" s="7"/>
      <c r="N49" s="7">
        <f t="shared" si="1"/>
        <v>1300</v>
      </c>
    </row>
    <row r="50" spans="1:14" x14ac:dyDescent="0.3">
      <c r="A50" s="4">
        <v>49</v>
      </c>
      <c r="B50" s="4" t="s">
        <v>419</v>
      </c>
      <c r="C50" s="4" t="s">
        <v>413</v>
      </c>
      <c r="D50" s="4" t="str">
        <f t="shared" si="0"/>
        <v>SOLENOID SWITCH - SS-1547</v>
      </c>
      <c r="E50" s="4" t="s">
        <v>42</v>
      </c>
      <c r="F50" s="4" t="s">
        <v>16</v>
      </c>
      <c r="G50" s="4" t="s">
        <v>44</v>
      </c>
      <c r="H50" s="4" t="s">
        <v>8</v>
      </c>
      <c r="I50" s="4">
        <v>2</v>
      </c>
      <c r="J50" s="4" t="s">
        <v>474</v>
      </c>
      <c r="K50" s="7">
        <v>1400</v>
      </c>
      <c r="L50" s="7"/>
      <c r="M50" s="7"/>
      <c r="N50" s="7">
        <f t="shared" si="1"/>
        <v>2800</v>
      </c>
    </row>
    <row r="51" spans="1:14" x14ac:dyDescent="0.3">
      <c r="A51" s="4">
        <v>50</v>
      </c>
      <c r="B51" s="4" t="s">
        <v>419</v>
      </c>
      <c r="C51" s="4" t="s">
        <v>413</v>
      </c>
      <c r="D51" s="4" t="str">
        <f t="shared" si="0"/>
        <v>SOLENOID SWITCH - SS-1544</v>
      </c>
      <c r="E51" s="4" t="s">
        <v>42</v>
      </c>
      <c r="F51" s="4" t="s">
        <v>16</v>
      </c>
      <c r="G51" s="4" t="s">
        <v>91</v>
      </c>
      <c r="H51" s="4" t="s">
        <v>53</v>
      </c>
      <c r="I51" s="4">
        <v>2</v>
      </c>
      <c r="J51" s="4" t="s">
        <v>473</v>
      </c>
      <c r="K51" s="7">
        <v>1450</v>
      </c>
      <c r="L51" s="7"/>
      <c r="M51" s="7"/>
      <c r="N51" s="7">
        <f t="shared" si="1"/>
        <v>2900</v>
      </c>
    </row>
    <row r="52" spans="1:14" x14ac:dyDescent="0.3">
      <c r="A52" s="4">
        <v>51</v>
      </c>
      <c r="B52" s="4" t="s">
        <v>419</v>
      </c>
      <c r="C52" s="4" t="s">
        <v>414</v>
      </c>
      <c r="D52" s="4" t="str">
        <f t="shared" si="0"/>
        <v>TEMPERATURE SENDING UNIT - TSU-10M</v>
      </c>
      <c r="E52" s="4" t="s">
        <v>92</v>
      </c>
      <c r="F52" s="4" t="s">
        <v>16</v>
      </c>
      <c r="G52" s="4" t="s">
        <v>93</v>
      </c>
      <c r="H52" s="4" t="s">
        <v>8</v>
      </c>
      <c r="I52" s="4">
        <v>2</v>
      </c>
      <c r="J52" s="4" t="s">
        <v>474</v>
      </c>
      <c r="K52" s="7">
        <v>320</v>
      </c>
      <c r="L52" s="7"/>
      <c r="M52" s="7"/>
      <c r="N52" s="7">
        <f t="shared" si="1"/>
        <v>640</v>
      </c>
    </row>
    <row r="53" spans="1:14" x14ac:dyDescent="0.3">
      <c r="A53" s="4">
        <v>52</v>
      </c>
      <c r="B53" s="4" t="s">
        <v>419</v>
      </c>
      <c r="C53" s="4" t="s">
        <v>414</v>
      </c>
      <c r="D53" s="4" t="str">
        <f t="shared" si="0"/>
        <v>TEMPERATURE SENDING UNIT - TSU-12M</v>
      </c>
      <c r="E53" s="4" t="s">
        <v>92</v>
      </c>
      <c r="F53" s="4" t="s">
        <v>16</v>
      </c>
      <c r="G53" s="4" t="s">
        <v>94</v>
      </c>
      <c r="H53" s="4" t="s">
        <v>8</v>
      </c>
      <c r="I53" s="4">
        <v>2</v>
      </c>
      <c r="J53" s="4" t="s">
        <v>474</v>
      </c>
      <c r="K53" s="7">
        <v>320</v>
      </c>
      <c r="L53" s="7"/>
      <c r="M53" s="7"/>
      <c r="N53" s="7">
        <f t="shared" si="1"/>
        <v>640</v>
      </c>
    </row>
    <row r="54" spans="1:14" x14ac:dyDescent="0.3">
      <c r="A54" s="4">
        <v>53</v>
      </c>
      <c r="B54" s="4" t="s">
        <v>419</v>
      </c>
      <c r="C54" s="4" t="s">
        <v>413</v>
      </c>
      <c r="D54" s="4" t="str">
        <f t="shared" si="0"/>
        <v>FUSE 50 AMPS -</v>
      </c>
      <c r="E54" s="4" t="s">
        <v>95</v>
      </c>
      <c r="F54" s="4" t="s">
        <v>96</v>
      </c>
      <c r="G54" s="4" t="s">
        <v>16</v>
      </c>
      <c r="H54" s="4" t="s">
        <v>16</v>
      </c>
      <c r="I54" s="4">
        <v>3</v>
      </c>
      <c r="J54" s="4" t="s">
        <v>473</v>
      </c>
      <c r="K54" s="7">
        <v>5</v>
      </c>
      <c r="L54" s="7"/>
      <c r="M54" s="7"/>
      <c r="N54" s="7">
        <f t="shared" si="1"/>
        <v>15</v>
      </c>
    </row>
    <row r="55" spans="1:14" x14ac:dyDescent="0.3">
      <c r="A55" s="4">
        <v>54</v>
      </c>
      <c r="B55" s="4" t="s">
        <v>419</v>
      </c>
      <c r="C55" s="4" t="s">
        <v>413</v>
      </c>
      <c r="D55" s="4" t="str">
        <f t="shared" si="0"/>
        <v>FUSE 10 AMPS -</v>
      </c>
      <c r="E55" s="4" t="s">
        <v>95</v>
      </c>
      <c r="F55" s="4" t="s">
        <v>97</v>
      </c>
      <c r="G55" s="4" t="s">
        <v>16</v>
      </c>
      <c r="H55" s="4" t="s">
        <v>8</v>
      </c>
      <c r="I55" s="4">
        <v>40</v>
      </c>
      <c r="J55" s="4" t="s">
        <v>475</v>
      </c>
      <c r="K55" s="7">
        <v>5</v>
      </c>
      <c r="L55" s="7"/>
      <c r="M55" s="7"/>
      <c r="N55" s="7">
        <f t="shared" si="1"/>
        <v>200</v>
      </c>
    </row>
    <row r="56" spans="1:14" x14ac:dyDescent="0.3">
      <c r="A56" s="4">
        <v>55</v>
      </c>
      <c r="B56" s="4" t="s">
        <v>419</v>
      </c>
      <c r="C56" s="4" t="s">
        <v>413</v>
      </c>
      <c r="D56" s="4" t="str">
        <f t="shared" si="0"/>
        <v>FUSE 15 AMPS -</v>
      </c>
      <c r="E56" s="4" t="s">
        <v>95</v>
      </c>
      <c r="F56" s="4" t="s">
        <v>98</v>
      </c>
      <c r="G56" s="4" t="s">
        <v>16</v>
      </c>
      <c r="H56" s="4" t="s">
        <v>8</v>
      </c>
      <c r="I56" s="4">
        <v>35</v>
      </c>
      <c r="J56" s="4" t="s">
        <v>475</v>
      </c>
      <c r="K56" s="7">
        <v>5</v>
      </c>
      <c r="L56" s="7"/>
      <c r="M56" s="7"/>
      <c r="N56" s="7">
        <f t="shared" si="1"/>
        <v>175</v>
      </c>
    </row>
    <row r="57" spans="1:14" x14ac:dyDescent="0.3">
      <c r="A57" s="4">
        <v>56</v>
      </c>
      <c r="B57" s="4" t="s">
        <v>419</v>
      </c>
      <c r="C57" s="4" t="s">
        <v>413</v>
      </c>
      <c r="D57" s="4" t="str">
        <f t="shared" si="0"/>
        <v>FUSE 20 AMPS -</v>
      </c>
      <c r="E57" s="4" t="s">
        <v>95</v>
      </c>
      <c r="F57" s="4" t="s">
        <v>99</v>
      </c>
      <c r="G57" s="4" t="s">
        <v>16</v>
      </c>
      <c r="H57" s="4" t="s">
        <v>8</v>
      </c>
      <c r="I57" s="4">
        <v>110</v>
      </c>
      <c r="J57" s="4" t="s">
        <v>475</v>
      </c>
      <c r="K57" s="7">
        <v>5</v>
      </c>
      <c r="L57" s="7"/>
      <c r="M57" s="7"/>
      <c r="N57" s="7">
        <f t="shared" si="1"/>
        <v>550</v>
      </c>
    </row>
    <row r="58" spans="1:14" x14ac:dyDescent="0.3">
      <c r="A58" s="4">
        <v>57</v>
      </c>
      <c r="B58" s="4" t="s">
        <v>419</v>
      </c>
      <c r="C58" s="4" t="s">
        <v>413</v>
      </c>
      <c r="D58" s="4" t="str">
        <f t="shared" si="0"/>
        <v>FUSE 30 AMPS -</v>
      </c>
      <c r="E58" s="4" t="s">
        <v>95</v>
      </c>
      <c r="F58" s="4" t="s">
        <v>100</v>
      </c>
      <c r="G58" s="4" t="s">
        <v>16</v>
      </c>
      <c r="H58" s="4" t="s">
        <v>8</v>
      </c>
      <c r="I58" s="4">
        <v>90</v>
      </c>
      <c r="J58" s="4" t="s">
        <v>475</v>
      </c>
      <c r="K58" s="7">
        <v>5</v>
      </c>
      <c r="L58" s="7"/>
      <c r="M58" s="7"/>
      <c r="N58" s="7">
        <f t="shared" si="1"/>
        <v>450</v>
      </c>
    </row>
    <row r="59" spans="1:14" x14ac:dyDescent="0.3">
      <c r="A59" s="4">
        <v>58</v>
      </c>
      <c r="B59" s="4" t="s">
        <v>419</v>
      </c>
      <c r="C59" s="4" t="s">
        <v>413</v>
      </c>
      <c r="D59" s="4" t="str">
        <f t="shared" si="0"/>
        <v>STARTER BUTTON - CSB-352</v>
      </c>
      <c r="E59" s="4" t="s">
        <v>101</v>
      </c>
      <c r="F59" s="4" t="s">
        <v>16</v>
      </c>
      <c r="G59" s="4" t="s">
        <v>102</v>
      </c>
      <c r="H59" s="4" t="s">
        <v>8</v>
      </c>
      <c r="I59" s="4">
        <v>16</v>
      </c>
      <c r="J59" s="4" t="s">
        <v>473</v>
      </c>
      <c r="K59" s="7">
        <v>75</v>
      </c>
      <c r="L59" s="7"/>
      <c r="M59" s="7"/>
      <c r="N59" s="7">
        <f t="shared" si="1"/>
        <v>1200</v>
      </c>
    </row>
    <row r="60" spans="1:14" x14ac:dyDescent="0.3">
      <c r="A60" s="4">
        <v>59</v>
      </c>
      <c r="B60" s="4" t="s">
        <v>419</v>
      </c>
      <c r="C60" s="4" t="s">
        <v>413</v>
      </c>
      <c r="D60" s="4" t="str">
        <f t="shared" si="0"/>
        <v>BACK UP LAMP - NBM-0319</v>
      </c>
      <c r="E60" s="4" t="s">
        <v>103</v>
      </c>
      <c r="F60" s="4" t="s">
        <v>16</v>
      </c>
      <c r="G60" s="4" t="s">
        <v>104</v>
      </c>
      <c r="H60" s="4" t="s">
        <v>62</v>
      </c>
      <c r="I60" s="4">
        <v>4</v>
      </c>
      <c r="J60" s="4" t="s">
        <v>473</v>
      </c>
      <c r="K60" s="7">
        <v>580</v>
      </c>
      <c r="L60" s="7"/>
      <c r="M60" s="7"/>
      <c r="N60" s="7">
        <f t="shared" si="1"/>
        <v>2320</v>
      </c>
    </row>
    <row r="61" spans="1:14" x14ac:dyDescent="0.3">
      <c r="A61" s="4">
        <v>60</v>
      </c>
      <c r="B61" s="4" t="s">
        <v>419</v>
      </c>
      <c r="C61" s="4" t="s">
        <v>414</v>
      </c>
      <c r="D61" s="4" t="str">
        <f t="shared" si="0"/>
        <v>STEPBOARD PROJECTOR LLH / LRH</v>
      </c>
      <c r="E61" s="4" t="s">
        <v>105</v>
      </c>
      <c r="F61" s="4" t="s">
        <v>106</v>
      </c>
      <c r="G61" s="4" t="s">
        <v>107</v>
      </c>
      <c r="H61" s="4" t="s">
        <v>16</v>
      </c>
      <c r="I61" s="4">
        <v>2</v>
      </c>
      <c r="J61" s="4" t="s">
        <v>473</v>
      </c>
      <c r="K61" s="7">
        <v>740</v>
      </c>
      <c r="L61" s="7"/>
      <c r="M61" s="7"/>
      <c r="N61" s="7">
        <f t="shared" si="1"/>
        <v>1480</v>
      </c>
    </row>
    <row r="62" spans="1:14" x14ac:dyDescent="0.3">
      <c r="A62" s="4">
        <v>61</v>
      </c>
      <c r="B62" s="4" t="s">
        <v>419</v>
      </c>
      <c r="C62" s="4" t="s">
        <v>414</v>
      </c>
      <c r="D62" s="4" t="str">
        <f t="shared" si="0"/>
        <v>STEPBOARD PROJECTOR URH</v>
      </c>
      <c r="E62" s="4" t="s">
        <v>105</v>
      </c>
      <c r="F62" s="4" t="s">
        <v>106</v>
      </c>
      <c r="G62" s="4" t="s">
        <v>108</v>
      </c>
      <c r="H62" s="4" t="s">
        <v>16</v>
      </c>
      <c r="I62" s="4">
        <v>3</v>
      </c>
      <c r="J62" s="4" t="s">
        <v>473</v>
      </c>
      <c r="K62" s="7">
        <v>980</v>
      </c>
      <c r="L62" s="7"/>
      <c r="M62" s="7"/>
      <c r="N62" s="7">
        <f t="shared" si="1"/>
        <v>2940</v>
      </c>
    </row>
    <row r="63" spans="1:14" x14ac:dyDescent="0.3">
      <c r="A63" s="4">
        <v>62</v>
      </c>
      <c r="B63" s="4" t="s">
        <v>419</v>
      </c>
      <c r="C63" s="4" t="s">
        <v>414</v>
      </c>
      <c r="D63" s="4" t="str">
        <f t="shared" si="0"/>
        <v>STEPBOARD PROJECTOR LRH</v>
      </c>
      <c r="E63" s="4" t="s">
        <v>105</v>
      </c>
      <c r="F63" s="4" t="s">
        <v>106</v>
      </c>
      <c r="G63" s="4" t="s">
        <v>109</v>
      </c>
      <c r="H63" s="4" t="s">
        <v>16</v>
      </c>
      <c r="I63" s="4">
        <v>3</v>
      </c>
      <c r="J63" s="4" t="s">
        <v>473</v>
      </c>
      <c r="K63" s="7">
        <v>980</v>
      </c>
      <c r="L63" s="7"/>
      <c r="M63" s="7"/>
      <c r="N63" s="7">
        <f t="shared" si="1"/>
        <v>2940</v>
      </c>
    </row>
    <row r="64" spans="1:14" x14ac:dyDescent="0.3">
      <c r="A64" s="4">
        <v>63</v>
      </c>
      <c r="B64" s="4" t="s">
        <v>419</v>
      </c>
      <c r="C64" s="4" t="s">
        <v>414</v>
      </c>
      <c r="D64" s="4" t="str">
        <f t="shared" si="0"/>
        <v>TOP LIGHT SUPER GREAT 214-2204</v>
      </c>
      <c r="E64" s="4" t="s">
        <v>110</v>
      </c>
      <c r="F64" s="4" t="s">
        <v>111</v>
      </c>
      <c r="G64" s="4" t="s">
        <v>112</v>
      </c>
      <c r="H64" s="4" t="s">
        <v>16</v>
      </c>
      <c r="I64" s="4">
        <v>2</v>
      </c>
      <c r="J64" s="4" t="s">
        <v>473</v>
      </c>
      <c r="K64" s="7">
        <v>750</v>
      </c>
      <c r="L64" s="7"/>
      <c r="M64" s="7"/>
      <c r="N64" s="7">
        <f t="shared" si="1"/>
        <v>1500</v>
      </c>
    </row>
    <row r="65" spans="1:14" x14ac:dyDescent="0.3">
      <c r="A65" s="4">
        <v>64</v>
      </c>
      <c r="B65" s="4" t="s">
        <v>419</v>
      </c>
      <c r="C65" s="4" t="s">
        <v>413</v>
      </c>
      <c r="D65" s="4" t="str">
        <f t="shared" si="0"/>
        <v>FOG LAMP ASSEMBLY SUPER GREAT 214-2017L</v>
      </c>
      <c r="E65" s="4" t="s">
        <v>113</v>
      </c>
      <c r="F65" s="4" t="s">
        <v>111</v>
      </c>
      <c r="G65" s="4" t="s">
        <v>114</v>
      </c>
      <c r="H65" s="4" t="s">
        <v>116</v>
      </c>
      <c r="I65" s="4">
        <v>2</v>
      </c>
      <c r="J65" s="4" t="s">
        <v>473</v>
      </c>
      <c r="K65" s="7">
        <v>2250</v>
      </c>
      <c r="L65" s="7"/>
      <c r="M65" s="7"/>
      <c r="N65" s="7">
        <f t="shared" si="1"/>
        <v>4500</v>
      </c>
    </row>
    <row r="66" spans="1:14" x14ac:dyDescent="0.3">
      <c r="A66" s="4">
        <v>65</v>
      </c>
      <c r="B66" s="4" t="s">
        <v>419</v>
      </c>
      <c r="C66" s="4" t="s">
        <v>413</v>
      </c>
      <c r="D66" s="4" t="str">
        <f t="shared" ref="D66:D129" si="2">E66&amp;" "&amp;F66&amp;" "&amp;G66</f>
        <v>FOG LAMP ASSEMBLY SUPER GREAT 214-2017R</v>
      </c>
      <c r="E66" s="4" t="s">
        <v>113</v>
      </c>
      <c r="F66" s="4" t="s">
        <v>111</v>
      </c>
      <c r="G66" s="4" t="s">
        <v>115</v>
      </c>
      <c r="H66" s="4" t="s">
        <v>116</v>
      </c>
      <c r="I66" s="4">
        <v>1</v>
      </c>
      <c r="J66" s="4" t="s">
        <v>473</v>
      </c>
      <c r="K66" s="7">
        <v>2250</v>
      </c>
      <c r="L66" s="7"/>
      <c r="M66" s="7"/>
      <c r="N66" s="7">
        <f t="shared" si="1"/>
        <v>2250</v>
      </c>
    </row>
    <row r="67" spans="1:14" x14ac:dyDescent="0.3">
      <c r="A67" s="4">
        <v>66</v>
      </c>
      <c r="B67" s="4" t="s">
        <v>419</v>
      </c>
      <c r="C67" s="4" t="s">
        <v>413</v>
      </c>
      <c r="D67" s="4" t="str">
        <f t="shared" si="2"/>
        <v>FOG LAMP ASSEMBLY PROJECTOR 214-2005L</v>
      </c>
      <c r="E67" s="4" t="s">
        <v>113</v>
      </c>
      <c r="F67" s="4" t="s">
        <v>106</v>
      </c>
      <c r="G67" s="4" t="s">
        <v>117</v>
      </c>
      <c r="H67" s="4" t="s">
        <v>119</v>
      </c>
      <c r="I67" s="4">
        <v>2</v>
      </c>
      <c r="J67" s="4" t="s">
        <v>473</v>
      </c>
      <c r="K67" s="7">
        <v>380</v>
      </c>
      <c r="L67" s="7"/>
      <c r="M67" s="7"/>
      <c r="N67" s="7">
        <f t="shared" ref="N67:N130" si="3">I67*K67</f>
        <v>760</v>
      </c>
    </row>
    <row r="68" spans="1:14" x14ac:dyDescent="0.3">
      <c r="A68" s="4">
        <v>67</v>
      </c>
      <c r="B68" s="4" t="s">
        <v>419</v>
      </c>
      <c r="C68" s="4" t="s">
        <v>413</v>
      </c>
      <c r="D68" s="4" t="str">
        <f t="shared" si="2"/>
        <v>FOG LAMP ASSEMBLY PROJECTOR 214-2005R</v>
      </c>
      <c r="E68" s="4" t="s">
        <v>113</v>
      </c>
      <c r="F68" s="4" t="s">
        <v>106</v>
      </c>
      <c r="G68" s="4" t="s">
        <v>118</v>
      </c>
      <c r="H68" s="4" t="s">
        <v>119</v>
      </c>
      <c r="I68" s="4">
        <v>2</v>
      </c>
      <c r="J68" s="4" t="s">
        <v>473</v>
      </c>
      <c r="K68" s="7">
        <v>380</v>
      </c>
      <c r="L68" s="7"/>
      <c r="M68" s="7"/>
      <c r="N68" s="7">
        <f t="shared" si="3"/>
        <v>760</v>
      </c>
    </row>
    <row r="69" spans="1:14" x14ac:dyDescent="0.3">
      <c r="A69" s="4">
        <v>68</v>
      </c>
      <c r="B69" s="4" t="s">
        <v>419</v>
      </c>
      <c r="C69" s="4" t="s">
        <v>413</v>
      </c>
      <c r="D69" s="4" t="str">
        <f t="shared" si="2"/>
        <v>TAIL LIGHT ASSEMBLY - SK-00415R</v>
      </c>
      <c r="E69" s="4" t="s">
        <v>120</v>
      </c>
      <c r="F69" s="4" t="s">
        <v>16</v>
      </c>
      <c r="G69" s="4" t="s">
        <v>121</v>
      </c>
      <c r="H69" s="4" t="s">
        <v>123</v>
      </c>
      <c r="I69" s="4">
        <v>3</v>
      </c>
      <c r="J69" s="4" t="s">
        <v>473</v>
      </c>
      <c r="K69" s="7">
        <v>390</v>
      </c>
      <c r="L69" s="7"/>
      <c r="M69" s="7"/>
      <c r="N69" s="7">
        <f t="shared" si="3"/>
        <v>1170</v>
      </c>
    </row>
    <row r="70" spans="1:14" x14ac:dyDescent="0.3">
      <c r="A70" s="4">
        <v>69</v>
      </c>
      <c r="B70" s="4" t="s">
        <v>419</v>
      </c>
      <c r="C70" s="4" t="s">
        <v>413</v>
      </c>
      <c r="D70" s="4" t="str">
        <f t="shared" si="2"/>
        <v>TAIL LIGHT ASSEMBLY - SK-00415L</v>
      </c>
      <c r="E70" s="4" t="s">
        <v>120</v>
      </c>
      <c r="F70" s="4" t="s">
        <v>16</v>
      </c>
      <c r="G70" s="4" t="s">
        <v>122</v>
      </c>
      <c r="H70" s="4" t="s">
        <v>123</v>
      </c>
      <c r="I70" s="4">
        <v>5</v>
      </c>
      <c r="J70" s="4" t="s">
        <v>473</v>
      </c>
      <c r="K70" s="7">
        <v>390</v>
      </c>
      <c r="L70" s="7"/>
      <c r="M70" s="7"/>
      <c r="N70" s="7">
        <f t="shared" si="3"/>
        <v>1950</v>
      </c>
    </row>
    <row r="71" spans="1:14" x14ac:dyDescent="0.3">
      <c r="A71" s="4">
        <v>70</v>
      </c>
      <c r="B71" s="4" t="s">
        <v>419</v>
      </c>
      <c r="C71" s="4" t="s">
        <v>413</v>
      </c>
      <c r="D71" s="4" t="str">
        <f t="shared" si="2"/>
        <v>CORNER LAMP ASSEMBLY SUPER GREAT 214-1552L</v>
      </c>
      <c r="E71" s="4" t="s">
        <v>124</v>
      </c>
      <c r="F71" s="4" t="s">
        <v>111</v>
      </c>
      <c r="G71" s="4" t="s">
        <v>125</v>
      </c>
      <c r="H71" s="4" t="s">
        <v>119</v>
      </c>
      <c r="I71" s="4">
        <v>1</v>
      </c>
      <c r="J71" s="4" t="s">
        <v>473</v>
      </c>
      <c r="K71" s="7">
        <v>1300</v>
      </c>
      <c r="L71" s="7"/>
      <c r="M71" s="7"/>
      <c r="N71" s="7">
        <f t="shared" si="3"/>
        <v>1300</v>
      </c>
    </row>
    <row r="72" spans="1:14" x14ac:dyDescent="0.3">
      <c r="A72" s="4">
        <v>71</v>
      </c>
      <c r="B72" s="4" t="s">
        <v>419</v>
      </c>
      <c r="C72" s="4" t="s">
        <v>413</v>
      </c>
      <c r="D72" s="4" t="str">
        <f t="shared" si="2"/>
        <v>CORNER LAMP ASSEMBLY SUPER GREAT 214-1552R</v>
      </c>
      <c r="E72" s="4" t="s">
        <v>124</v>
      </c>
      <c r="F72" s="4" t="s">
        <v>111</v>
      </c>
      <c r="G72" s="4" t="s">
        <v>126</v>
      </c>
      <c r="H72" s="4" t="s">
        <v>119</v>
      </c>
      <c r="I72" s="4">
        <v>2</v>
      </c>
      <c r="J72" s="4" t="s">
        <v>473</v>
      </c>
      <c r="K72" s="7">
        <v>1300</v>
      </c>
      <c r="L72" s="7"/>
      <c r="M72" s="7"/>
      <c r="N72" s="7">
        <f t="shared" si="3"/>
        <v>2600</v>
      </c>
    </row>
    <row r="73" spans="1:14" x14ac:dyDescent="0.3">
      <c r="A73" s="4">
        <v>72</v>
      </c>
      <c r="B73" s="4" t="s">
        <v>419</v>
      </c>
      <c r="C73" s="4" t="s">
        <v>413</v>
      </c>
      <c r="D73" s="4" t="str">
        <f t="shared" si="2"/>
        <v>CORNER LAMP ASSEMBLY PROJECTOR 214-1538L</v>
      </c>
      <c r="E73" s="4" t="s">
        <v>124</v>
      </c>
      <c r="F73" s="4" t="s">
        <v>106</v>
      </c>
      <c r="G73" s="4" t="s">
        <v>127</v>
      </c>
      <c r="H73" s="4" t="s">
        <v>119</v>
      </c>
      <c r="I73" s="4">
        <v>2</v>
      </c>
      <c r="J73" s="4" t="s">
        <v>473</v>
      </c>
      <c r="K73" s="7">
        <v>680</v>
      </c>
      <c r="L73" s="7"/>
      <c r="M73" s="7"/>
      <c r="N73" s="7">
        <f t="shared" si="3"/>
        <v>1360</v>
      </c>
    </row>
    <row r="74" spans="1:14" x14ac:dyDescent="0.3">
      <c r="A74" s="4">
        <v>73</v>
      </c>
      <c r="B74" s="4" t="s">
        <v>419</v>
      </c>
      <c r="C74" s="4" t="s">
        <v>413</v>
      </c>
      <c r="D74" s="4" t="str">
        <f t="shared" si="2"/>
        <v>CORNER LAMP ASSEMBLY PROJECTOR 214-1538L</v>
      </c>
      <c r="E74" s="4" t="s">
        <v>124</v>
      </c>
      <c r="F74" s="4" t="s">
        <v>106</v>
      </c>
      <c r="G74" s="4" t="s">
        <v>127</v>
      </c>
      <c r="H74" s="4" t="s">
        <v>119</v>
      </c>
      <c r="I74" s="4">
        <v>2</v>
      </c>
      <c r="J74" s="4" t="s">
        <v>473</v>
      </c>
      <c r="K74" s="7">
        <v>680</v>
      </c>
      <c r="L74" s="7"/>
      <c r="M74" s="7"/>
      <c r="N74" s="7">
        <f t="shared" si="3"/>
        <v>1360</v>
      </c>
    </row>
    <row r="75" spans="1:14" x14ac:dyDescent="0.3">
      <c r="A75" s="4">
        <v>74</v>
      </c>
      <c r="B75" s="4" t="s">
        <v>419</v>
      </c>
      <c r="C75" s="4" t="s">
        <v>413</v>
      </c>
      <c r="D75" s="4" t="str">
        <f t="shared" si="2"/>
        <v>SIDE LAMP ASSEMBLY SUPER GREAT 214-1434L</v>
      </c>
      <c r="E75" s="4" t="s">
        <v>128</v>
      </c>
      <c r="F75" s="4" t="s">
        <v>111</v>
      </c>
      <c r="G75" s="4" t="s">
        <v>129</v>
      </c>
      <c r="H75" s="4" t="s">
        <v>119</v>
      </c>
      <c r="I75" s="4">
        <v>1</v>
      </c>
      <c r="J75" s="4" t="s">
        <v>473</v>
      </c>
      <c r="K75" s="7">
        <v>750</v>
      </c>
      <c r="L75" s="7"/>
      <c r="M75" s="7"/>
      <c r="N75" s="7">
        <f t="shared" si="3"/>
        <v>750</v>
      </c>
    </row>
    <row r="76" spans="1:14" x14ac:dyDescent="0.3">
      <c r="A76" s="4">
        <v>75</v>
      </c>
      <c r="B76" s="4" t="s">
        <v>419</v>
      </c>
      <c r="C76" s="4" t="s">
        <v>413</v>
      </c>
      <c r="D76" s="4" t="str">
        <f t="shared" si="2"/>
        <v>SIDE LAMP ASSEMBLY SUPER GREAT 214-1434R</v>
      </c>
      <c r="E76" s="4" t="s">
        <v>128</v>
      </c>
      <c r="F76" s="4" t="s">
        <v>111</v>
      </c>
      <c r="G76" s="4" t="s">
        <v>130</v>
      </c>
      <c r="H76" s="4" t="s">
        <v>119</v>
      </c>
      <c r="I76" s="4">
        <v>1</v>
      </c>
      <c r="J76" s="4" t="s">
        <v>473</v>
      </c>
      <c r="K76" s="7">
        <v>750</v>
      </c>
      <c r="L76" s="7"/>
      <c r="M76" s="7"/>
      <c r="N76" s="7">
        <f t="shared" si="3"/>
        <v>750</v>
      </c>
    </row>
    <row r="77" spans="1:14" x14ac:dyDescent="0.3">
      <c r="A77" s="4">
        <v>76</v>
      </c>
      <c r="B77" s="4" t="s">
        <v>419</v>
      </c>
      <c r="C77" s="4" t="s">
        <v>414</v>
      </c>
      <c r="D77" s="4" t="str">
        <f t="shared" si="2"/>
        <v>TOP LIGHT PROJECTOR 214-2203</v>
      </c>
      <c r="E77" s="4" t="s">
        <v>110</v>
      </c>
      <c r="F77" s="4" t="s">
        <v>106</v>
      </c>
      <c r="G77" s="4" t="s">
        <v>131</v>
      </c>
      <c r="H77" s="4" t="s">
        <v>16</v>
      </c>
      <c r="I77" s="4">
        <v>3</v>
      </c>
      <c r="J77" s="4" t="s">
        <v>473</v>
      </c>
      <c r="K77" s="7">
        <v>340</v>
      </c>
      <c r="L77" s="7"/>
      <c r="M77" s="7"/>
      <c r="N77" s="7">
        <f t="shared" si="3"/>
        <v>1020</v>
      </c>
    </row>
    <row r="78" spans="1:14" x14ac:dyDescent="0.3">
      <c r="A78" s="4">
        <v>77</v>
      </c>
      <c r="B78" s="4" t="s">
        <v>419</v>
      </c>
      <c r="C78" s="4" t="s">
        <v>413</v>
      </c>
      <c r="D78" s="4" t="str">
        <f t="shared" si="2"/>
        <v>CIRCULAR LAMP - -</v>
      </c>
      <c r="E78" s="4" t="s">
        <v>132</v>
      </c>
      <c r="F78" s="4" t="s">
        <v>16</v>
      </c>
      <c r="G78" s="4" t="s">
        <v>16</v>
      </c>
      <c r="H78" s="4" t="s">
        <v>133</v>
      </c>
      <c r="I78" s="4">
        <v>3</v>
      </c>
      <c r="J78" s="4" t="s">
        <v>474</v>
      </c>
      <c r="K78" s="7">
        <v>120</v>
      </c>
      <c r="L78" s="7"/>
      <c r="M78" s="7"/>
      <c r="N78" s="7">
        <f t="shared" si="3"/>
        <v>360</v>
      </c>
    </row>
    <row r="79" spans="1:14" x14ac:dyDescent="0.3">
      <c r="A79" s="4">
        <v>78</v>
      </c>
      <c r="B79" s="4" t="s">
        <v>419</v>
      </c>
      <c r="C79" s="4" t="s">
        <v>413</v>
      </c>
      <c r="D79" s="4" t="str">
        <f t="shared" si="2"/>
        <v>ELECTRICAL TAPE 16M -</v>
      </c>
      <c r="E79" s="4" t="s">
        <v>134</v>
      </c>
      <c r="F79" s="4" t="s">
        <v>135</v>
      </c>
      <c r="G79" s="4" t="s">
        <v>16</v>
      </c>
      <c r="H79" s="4" t="s">
        <v>136</v>
      </c>
      <c r="I79" s="4">
        <v>10</v>
      </c>
      <c r="J79" s="4" t="s">
        <v>473</v>
      </c>
      <c r="K79" s="7">
        <v>29</v>
      </c>
      <c r="L79" s="7"/>
      <c r="M79" s="7"/>
      <c r="N79" s="7">
        <f t="shared" si="3"/>
        <v>290</v>
      </c>
    </row>
    <row r="80" spans="1:14" x14ac:dyDescent="0.3">
      <c r="A80" s="4">
        <v>79</v>
      </c>
      <c r="B80" s="4" t="s">
        <v>419</v>
      </c>
      <c r="C80" s="4" t="s">
        <v>414</v>
      </c>
      <c r="D80" s="4" t="str">
        <f t="shared" si="2"/>
        <v>DOOR LOCK - -</v>
      </c>
      <c r="E80" s="4" t="s">
        <v>137</v>
      </c>
      <c r="F80" s="4" t="s">
        <v>16</v>
      </c>
      <c r="G80" s="4" t="s">
        <v>16</v>
      </c>
      <c r="H80" s="4" t="s">
        <v>138</v>
      </c>
      <c r="I80" s="4">
        <v>3</v>
      </c>
      <c r="J80" s="4" t="s">
        <v>473</v>
      </c>
      <c r="K80" s="7">
        <v>1800</v>
      </c>
      <c r="L80" s="7"/>
      <c r="M80" s="7"/>
      <c r="N80" s="7">
        <f t="shared" si="3"/>
        <v>5400</v>
      </c>
    </row>
    <row r="81" spans="1:14" x14ac:dyDescent="0.3">
      <c r="A81" s="4">
        <v>80</v>
      </c>
      <c r="B81" s="4" t="s">
        <v>419</v>
      </c>
      <c r="C81" s="4" t="s">
        <v>413</v>
      </c>
      <c r="D81" s="4" t="str">
        <f t="shared" si="2"/>
        <v>SMALL BULB SINGLE CONTACT -</v>
      </c>
      <c r="E81" s="4" t="s">
        <v>139</v>
      </c>
      <c r="F81" s="4" t="s">
        <v>140</v>
      </c>
      <c r="G81" s="4" t="s">
        <v>16</v>
      </c>
      <c r="H81" s="4" t="s">
        <v>142</v>
      </c>
      <c r="I81" s="4">
        <v>148</v>
      </c>
      <c r="J81" s="4" t="s">
        <v>473</v>
      </c>
      <c r="K81" s="7">
        <v>25</v>
      </c>
      <c r="L81" s="7"/>
      <c r="M81" s="7"/>
      <c r="N81" s="7">
        <f t="shared" si="3"/>
        <v>3700</v>
      </c>
    </row>
    <row r="82" spans="1:14" x14ac:dyDescent="0.3">
      <c r="A82" s="4">
        <v>81</v>
      </c>
      <c r="B82" s="4" t="s">
        <v>419</v>
      </c>
      <c r="C82" s="4" t="s">
        <v>413</v>
      </c>
      <c r="D82" s="4" t="str">
        <f t="shared" si="2"/>
        <v>SMALL BULB DOUBLE CONTACT -</v>
      </c>
      <c r="E82" s="4" t="s">
        <v>139</v>
      </c>
      <c r="F82" s="4" t="s">
        <v>141</v>
      </c>
      <c r="G82" s="4" t="s">
        <v>16</v>
      </c>
      <c r="H82" s="4" t="s">
        <v>142</v>
      </c>
      <c r="I82" s="4">
        <v>147</v>
      </c>
      <c r="J82" s="4" t="s">
        <v>473</v>
      </c>
      <c r="K82" s="7">
        <v>25</v>
      </c>
      <c r="L82" s="7"/>
      <c r="M82" s="7"/>
      <c r="N82" s="7">
        <f t="shared" si="3"/>
        <v>3675</v>
      </c>
    </row>
    <row r="83" spans="1:14" x14ac:dyDescent="0.3">
      <c r="A83" s="4">
        <v>82</v>
      </c>
      <c r="B83" s="4" t="s">
        <v>419</v>
      </c>
      <c r="C83" s="4" t="s">
        <v>413</v>
      </c>
      <c r="D83" s="4" t="str">
        <f t="shared" si="2"/>
        <v>BIG BULB SINGLE CONTACT -</v>
      </c>
      <c r="E83" s="4" t="s">
        <v>143</v>
      </c>
      <c r="F83" s="4" t="s">
        <v>140</v>
      </c>
      <c r="G83" s="4" t="s">
        <v>16</v>
      </c>
      <c r="H83" s="4" t="s">
        <v>142</v>
      </c>
      <c r="I83" s="4">
        <v>35</v>
      </c>
      <c r="J83" s="4" t="s">
        <v>473</v>
      </c>
      <c r="K83" s="7">
        <v>30</v>
      </c>
      <c r="L83" s="7"/>
      <c r="M83" s="7"/>
      <c r="N83" s="7">
        <f t="shared" si="3"/>
        <v>1050</v>
      </c>
    </row>
    <row r="84" spans="1:14" x14ac:dyDescent="0.3">
      <c r="A84" s="4">
        <v>83</v>
      </c>
      <c r="B84" s="4" t="s">
        <v>419</v>
      </c>
      <c r="C84" s="4" t="s">
        <v>413</v>
      </c>
      <c r="D84" s="4" t="str">
        <f t="shared" si="2"/>
        <v>BIG BULB DOUBLE CONTACT -</v>
      </c>
      <c r="E84" s="4" t="s">
        <v>143</v>
      </c>
      <c r="F84" s="4" t="s">
        <v>141</v>
      </c>
      <c r="G84" s="4" t="s">
        <v>16</v>
      </c>
      <c r="H84" s="4" t="s">
        <v>142</v>
      </c>
      <c r="I84" s="4">
        <v>84</v>
      </c>
      <c r="J84" s="4" t="s">
        <v>473</v>
      </c>
      <c r="K84" s="7">
        <v>30</v>
      </c>
      <c r="L84" s="7"/>
      <c r="M84" s="7"/>
      <c r="N84" s="7">
        <f t="shared" si="3"/>
        <v>2520</v>
      </c>
    </row>
    <row r="85" spans="1:14" x14ac:dyDescent="0.3">
      <c r="A85" s="4">
        <v>84</v>
      </c>
      <c r="B85" s="4" t="s">
        <v>419</v>
      </c>
      <c r="C85" s="4" t="s">
        <v>413</v>
      </c>
      <c r="D85" s="4" t="str">
        <f t="shared" si="2"/>
        <v>H4 - -</v>
      </c>
      <c r="E85" s="4" t="s">
        <v>144</v>
      </c>
      <c r="F85" s="4" t="s">
        <v>16</v>
      </c>
      <c r="G85" s="4" t="s">
        <v>16</v>
      </c>
      <c r="H85" s="4" t="s">
        <v>142</v>
      </c>
      <c r="I85" s="4">
        <v>36</v>
      </c>
      <c r="J85" s="4" t="s">
        <v>473</v>
      </c>
      <c r="K85" s="7">
        <v>210</v>
      </c>
      <c r="L85" s="7"/>
      <c r="M85" s="7"/>
      <c r="N85" s="7">
        <f t="shared" si="3"/>
        <v>7560</v>
      </c>
    </row>
    <row r="86" spans="1:14" x14ac:dyDescent="0.3">
      <c r="A86" s="4">
        <v>85</v>
      </c>
      <c r="B86" s="4" t="s">
        <v>419</v>
      </c>
      <c r="C86" s="4" t="s">
        <v>413</v>
      </c>
      <c r="D86" s="4" t="str">
        <f t="shared" si="2"/>
        <v>H1 - -</v>
      </c>
      <c r="E86" s="4" t="s">
        <v>145</v>
      </c>
      <c r="F86" s="4" t="s">
        <v>16</v>
      </c>
      <c r="G86" s="4" t="s">
        <v>16</v>
      </c>
      <c r="H86" s="4" t="s">
        <v>142</v>
      </c>
      <c r="I86" s="4">
        <v>17</v>
      </c>
      <c r="J86" s="4" t="s">
        <v>473</v>
      </c>
      <c r="K86" s="7">
        <v>175</v>
      </c>
      <c r="L86" s="7"/>
      <c r="M86" s="7"/>
      <c r="N86" s="7">
        <f t="shared" si="3"/>
        <v>2975</v>
      </c>
    </row>
    <row r="87" spans="1:14" x14ac:dyDescent="0.3">
      <c r="A87" s="4">
        <v>86</v>
      </c>
      <c r="B87" s="4" t="s">
        <v>419</v>
      </c>
      <c r="C87" s="4" t="s">
        <v>413</v>
      </c>
      <c r="D87" s="4" t="str">
        <f t="shared" si="2"/>
        <v>H3 - -</v>
      </c>
      <c r="E87" s="4" t="s">
        <v>146</v>
      </c>
      <c r="F87" s="4" t="s">
        <v>16</v>
      </c>
      <c r="G87" s="4" t="s">
        <v>16</v>
      </c>
      <c r="H87" s="4" t="s">
        <v>142</v>
      </c>
      <c r="I87" s="4">
        <v>5</v>
      </c>
      <c r="J87" s="4" t="s">
        <v>473</v>
      </c>
      <c r="K87" s="7">
        <v>195</v>
      </c>
      <c r="L87" s="7"/>
      <c r="M87" s="7"/>
      <c r="N87" s="7">
        <f t="shared" si="3"/>
        <v>975</v>
      </c>
    </row>
    <row r="88" spans="1:14" x14ac:dyDescent="0.3">
      <c r="A88" s="4">
        <v>87</v>
      </c>
      <c r="B88" s="4" t="s">
        <v>419</v>
      </c>
      <c r="C88" s="4" t="s">
        <v>413</v>
      </c>
      <c r="D88" s="4" t="str">
        <f t="shared" si="2"/>
        <v>FOG LIGHT - MF-224</v>
      </c>
      <c r="E88" s="4" t="s">
        <v>147</v>
      </c>
      <c r="F88" s="4" t="s">
        <v>16</v>
      </c>
      <c r="G88" s="4" t="s">
        <v>148</v>
      </c>
      <c r="H88" s="4" t="s">
        <v>149</v>
      </c>
      <c r="I88" s="4">
        <v>12</v>
      </c>
      <c r="J88" s="4" t="s">
        <v>473</v>
      </c>
      <c r="K88" s="7">
        <v>425</v>
      </c>
      <c r="L88" s="7"/>
      <c r="M88" s="7"/>
      <c r="N88" s="7">
        <f t="shared" si="3"/>
        <v>5100</v>
      </c>
    </row>
    <row r="89" spans="1:14" x14ac:dyDescent="0.3">
      <c r="A89" s="4">
        <v>88</v>
      </c>
      <c r="B89" s="4" t="s">
        <v>419</v>
      </c>
      <c r="C89" s="4" t="s">
        <v>413</v>
      </c>
      <c r="D89" s="4" t="str">
        <f t="shared" si="2"/>
        <v>PEANUT BULB - -</v>
      </c>
      <c r="E89" s="4" t="s">
        <v>150</v>
      </c>
      <c r="F89" s="4" t="s">
        <v>16</v>
      </c>
      <c r="G89" s="4" t="s">
        <v>16</v>
      </c>
      <c r="H89" s="4" t="s">
        <v>142</v>
      </c>
      <c r="I89" s="4">
        <v>50</v>
      </c>
      <c r="J89" s="4" t="s">
        <v>473</v>
      </c>
      <c r="K89" s="7">
        <v>20</v>
      </c>
      <c r="L89" s="7"/>
      <c r="M89" s="7"/>
      <c r="N89" s="7">
        <f t="shared" si="3"/>
        <v>1000</v>
      </c>
    </row>
    <row r="90" spans="1:14" x14ac:dyDescent="0.3">
      <c r="A90" s="4">
        <v>89</v>
      </c>
      <c r="B90" s="4" t="s">
        <v>419</v>
      </c>
      <c r="C90" s="4" t="s">
        <v>413</v>
      </c>
      <c r="D90" s="4" t="str">
        <f t="shared" si="2"/>
        <v>RELAY 5 PINS -</v>
      </c>
      <c r="E90" s="4" t="s">
        <v>151</v>
      </c>
      <c r="F90" s="4" t="s">
        <v>152</v>
      </c>
      <c r="G90" s="4" t="s">
        <v>16</v>
      </c>
      <c r="H90" s="4" t="s">
        <v>153</v>
      </c>
      <c r="I90" s="4">
        <v>7</v>
      </c>
      <c r="J90" s="4" t="s">
        <v>473</v>
      </c>
      <c r="K90" s="7">
        <v>170</v>
      </c>
      <c r="L90" s="7"/>
      <c r="M90" s="7"/>
      <c r="N90" s="7">
        <f t="shared" si="3"/>
        <v>1190</v>
      </c>
    </row>
    <row r="91" spans="1:14" x14ac:dyDescent="0.3">
      <c r="A91" s="4">
        <v>90</v>
      </c>
      <c r="B91" s="4" t="s">
        <v>419</v>
      </c>
      <c r="C91" s="4" t="s">
        <v>413</v>
      </c>
      <c r="D91" s="4" t="str">
        <f t="shared" si="2"/>
        <v>MAGNETIC AIR HORN SWITCH - MAH-101S</v>
      </c>
      <c r="E91" s="4" t="s">
        <v>154</v>
      </c>
      <c r="F91" s="4" t="s">
        <v>16</v>
      </c>
      <c r="G91" s="4" t="s">
        <v>155</v>
      </c>
      <c r="H91" s="4" t="s">
        <v>156</v>
      </c>
      <c r="I91" s="4">
        <v>2</v>
      </c>
      <c r="J91" s="4" t="s">
        <v>473</v>
      </c>
      <c r="K91" s="7">
        <v>320</v>
      </c>
      <c r="L91" s="7"/>
      <c r="M91" s="7"/>
      <c r="N91" s="7">
        <f t="shared" si="3"/>
        <v>640</v>
      </c>
    </row>
    <row r="92" spans="1:14" x14ac:dyDescent="0.3">
      <c r="A92" s="4">
        <v>91</v>
      </c>
      <c r="B92" s="4" t="s">
        <v>419</v>
      </c>
      <c r="C92" s="4" t="s">
        <v>413</v>
      </c>
      <c r="D92" s="4" t="str">
        <f t="shared" si="2"/>
        <v>AIR STOP SWITCH - KKA-40</v>
      </c>
      <c r="E92" s="4" t="s">
        <v>157</v>
      </c>
      <c r="F92" s="4" t="s">
        <v>16</v>
      </c>
      <c r="G92" s="4" t="s">
        <v>158</v>
      </c>
      <c r="H92" s="4" t="s">
        <v>159</v>
      </c>
      <c r="I92" s="4">
        <v>6</v>
      </c>
      <c r="J92" s="4" t="s">
        <v>473</v>
      </c>
      <c r="K92" s="7">
        <v>310</v>
      </c>
      <c r="L92" s="7"/>
      <c r="M92" s="7"/>
      <c r="N92" s="7">
        <f t="shared" si="3"/>
        <v>1860</v>
      </c>
    </row>
    <row r="93" spans="1:14" x14ac:dyDescent="0.3">
      <c r="A93" s="4">
        <v>92</v>
      </c>
      <c r="B93" s="4" t="s">
        <v>419</v>
      </c>
      <c r="C93" s="4" t="s">
        <v>413</v>
      </c>
      <c r="D93" s="4" t="str">
        <f t="shared" si="2"/>
        <v>TOGGLE SWITCH 2 TERMINAL CSTM-2T</v>
      </c>
      <c r="E93" s="4" t="s">
        <v>160</v>
      </c>
      <c r="F93" s="4" t="s">
        <v>161</v>
      </c>
      <c r="G93" s="4" t="s">
        <v>163</v>
      </c>
      <c r="H93" s="4" t="s">
        <v>8</v>
      </c>
      <c r="I93" s="4">
        <v>12</v>
      </c>
      <c r="J93" s="4" t="s">
        <v>473</v>
      </c>
      <c r="K93" s="7">
        <v>47</v>
      </c>
      <c r="L93" s="7"/>
      <c r="M93" s="7"/>
      <c r="N93" s="7">
        <f t="shared" si="3"/>
        <v>564</v>
      </c>
    </row>
    <row r="94" spans="1:14" x14ac:dyDescent="0.3">
      <c r="A94" s="4">
        <v>93</v>
      </c>
      <c r="B94" s="4" t="s">
        <v>419</v>
      </c>
      <c r="C94" s="4" t="s">
        <v>413</v>
      </c>
      <c r="D94" s="4" t="str">
        <f t="shared" si="2"/>
        <v>TOGGLE SWITCH 3 TERMINAL CSTM-3T</v>
      </c>
      <c r="E94" s="4" t="s">
        <v>160</v>
      </c>
      <c r="F94" s="4" t="s">
        <v>162</v>
      </c>
      <c r="G94" s="4" t="s">
        <v>164</v>
      </c>
      <c r="H94" s="4" t="s">
        <v>8</v>
      </c>
      <c r="I94" s="4">
        <v>8</v>
      </c>
      <c r="J94" s="4" t="s">
        <v>473</v>
      </c>
      <c r="K94" s="7">
        <v>50</v>
      </c>
      <c r="L94" s="7"/>
      <c r="M94" s="7"/>
      <c r="N94" s="7">
        <f t="shared" si="3"/>
        <v>400</v>
      </c>
    </row>
    <row r="95" spans="1:14" x14ac:dyDescent="0.3">
      <c r="A95" s="4">
        <v>94</v>
      </c>
      <c r="B95" s="4" t="s">
        <v>419</v>
      </c>
      <c r="C95" s="4" t="s">
        <v>413</v>
      </c>
      <c r="D95" s="4" t="str">
        <f t="shared" si="2"/>
        <v>BATTERY TERMINAL - -</v>
      </c>
      <c r="E95" s="4" t="s">
        <v>165</v>
      </c>
      <c r="F95" s="4" t="s">
        <v>16</v>
      </c>
      <c r="G95" s="4" t="s">
        <v>16</v>
      </c>
      <c r="H95" s="4" t="s">
        <v>16</v>
      </c>
      <c r="I95" s="4">
        <v>3</v>
      </c>
      <c r="J95" s="4" t="s">
        <v>473</v>
      </c>
      <c r="K95" s="7">
        <v>42</v>
      </c>
      <c r="L95" s="7"/>
      <c r="M95" s="7"/>
      <c r="N95" s="7">
        <f t="shared" si="3"/>
        <v>126</v>
      </c>
    </row>
    <row r="96" spans="1:14" x14ac:dyDescent="0.3">
      <c r="A96" s="4">
        <v>95</v>
      </c>
      <c r="B96" s="4" t="s">
        <v>419</v>
      </c>
      <c r="C96" s="4" t="s">
        <v>413</v>
      </c>
      <c r="D96" s="4" t="str">
        <f t="shared" si="2"/>
        <v>BATTERY LUG - -</v>
      </c>
      <c r="E96" s="4" t="s">
        <v>166</v>
      </c>
      <c r="F96" s="4" t="s">
        <v>16</v>
      </c>
      <c r="G96" s="4" t="s">
        <v>16</v>
      </c>
      <c r="H96" s="4" t="s">
        <v>16</v>
      </c>
      <c r="I96" s="4">
        <v>13</v>
      </c>
      <c r="J96" s="4" t="s">
        <v>473</v>
      </c>
      <c r="K96" s="7">
        <v>25</v>
      </c>
      <c r="L96" s="7"/>
      <c r="M96" s="7"/>
      <c r="N96" s="7">
        <f t="shared" si="3"/>
        <v>325</v>
      </c>
    </row>
    <row r="97" spans="1:14" x14ac:dyDescent="0.3">
      <c r="A97" s="4">
        <v>96</v>
      </c>
      <c r="B97" s="4" t="s">
        <v>419</v>
      </c>
      <c r="C97" s="4" t="s">
        <v>413</v>
      </c>
      <c r="D97" s="4" t="str">
        <f t="shared" si="2"/>
        <v>FUSE HOLDER - CFH-22</v>
      </c>
      <c r="E97" s="4" t="s">
        <v>167</v>
      </c>
      <c r="F97" s="4" t="s">
        <v>16</v>
      </c>
      <c r="G97" s="4" t="s">
        <v>168</v>
      </c>
      <c r="H97" s="4" t="s">
        <v>8</v>
      </c>
      <c r="I97" s="4">
        <v>51</v>
      </c>
      <c r="J97" s="4" t="s">
        <v>473</v>
      </c>
      <c r="K97" s="7">
        <v>25</v>
      </c>
      <c r="L97" s="7"/>
      <c r="M97" s="7"/>
      <c r="N97" s="7">
        <f t="shared" si="3"/>
        <v>1275</v>
      </c>
    </row>
    <row r="98" spans="1:14" x14ac:dyDescent="0.3">
      <c r="A98" s="4">
        <v>97</v>
      </c>
      <c r="B98" s="4" t="s">
        <v>419</v>
      </c>
      <c r="C98" s="4" t="s">
        <v>413</v>
      </c>
      <c r="D98" s="4" t="str">
        <f t="shared" si="2"/>
        <v>BULB SOCKET SINGLE CONTACT -</v>
      </c>
      <c r="E98" s="4" t="s">
        <v>169</v>
      </c>
      <c r="F98" s="4" t="s">
        <v>140</v>
      </c>
      <c r="G98" s="4" t="s">
        <v>16</v>
      </c>
      <c r="H98" s="4" t="s">
        <v>16</v>
      </c>
      <c r="I98" s="4">
        <v>67</v>
      </c>
      <c r="J98" s="4" t="s">
        <v>473</v>
      </c>
      <c r="K98" s="7">
        <v>20</v>
      </c>
      <c r="L98" s="7"/>
      <c r="M98" s="7"/>
      <c r="N98" s="7">
        <f t="shared" si="3"/>
        <v>1340</v>
      </c>
    </row>
    <row r="99" spans="1:14" x14ac:dyDescent="0.3">
      <c r="A99" s="4">
        <v>98</v>
      </c>
      <c r="B99" s="4" t="s">
        <v>419</v>
      </c>
      <c r="C99" s="4" t="s">
        <v>413</v>
      </c>
      <c r="D99" s="4" t="str">
        <f t="shared" si="2"/>
        <v>BULB SOCKET DOUBLE CONTACT -</v>
      </c>
      <c r="E99" s="4" t="s">
        <v>169</v>
      </c>
      <c r="F99" s="4" t="s">
        <v>141</v>
      </c>
      <c r="G99" s="4" t="s">
        <v>16</v>
      </c>
      <c r="H99" s="4" t="s">
        <v>16</v>
      </c>
      <c r="I99" s="4">
        <v>72</v>
      </c>
      <c r="J99" s="4" t="s">
        <v>473</v>
      </c>
      <c r="K99" s="7">
        <v>25</v>
      </c>
      <c r="L99" s="7"/>
      <c r="M99" s="7"/>
      <c r="N99" s="7">
        <f t="shared" si="3"/>
        <v>1800</v>
      </c>
    </row>
    <row r="100" spans="1:14" x14ac:dyDescent="0.3">
      <c r="A100" s="4">
        <v>99</v>
      </c>
      <c r="B100" s="4" t="s">
        <v>419</v>
      </c>
      <c r="C100" s="4" t="s">
        <v>413</v>
      </c>
      <c r="D100" s="4" t="str">
        <f t="shared" si="2"/>
        <v>RELAY HOLDER 5 PINS CS-5P</v>
      </c>
      <c r="E100" s="4" t="s">
        <v>170</v>
      </c>
      <c r="F100" s="4" t="s">
        <v>152</v>
      </c>
      <c r="G100" s="4" t="s">
        <v>171</v>
      </c>
      <c r="H100" s="4" t="s">
        <v>16</v>
      </c>
      <c r="I100" s="4">
        <v>20</v>
      </c>
      <c r="J100" s="4" t="s">
        <v>473</v>
      </c>
      <c r="K100" s="7">
        <v>40</v>
      </c>
      <c r="L100" s="7"/>
      <c r="M100" s="7"/>
      <c r="N100" s="7">
        <f t="shared" si="3"/>
        <v>800</v>
      </c>
    </row>
    <row r="101" spans="1:14" x14ac:dyDescent="0.3">
      <c r="A101" s="4">
        <v>100</v>
      </c>
      <c r="B101" s="4" t="s">
        <v>419</v>
      </c>
      <c r="C101" s="4" t="s">
        <v>413</v>
      </c>
      <c r="D101" s="4" t="str">
        <f t="shared" si="2"/>
        <v>6 WAY SOCKET MALE -</v>
      </c>
      <c r="E101" s="4" t="s">
        <v>172</v>
      </c>
      <c r="F101" s="4" t="s">
        <v>173</v>
      </c>
      <c r="G101" s="4" t="s">
        <v>16</v>
      </c>
      <c r="H101" s="4" t="s">
        <v>8</v>
      </c>
      <c r="I101" s="4">
        <v>8</v>
      </c>
      <c r="J101" s="4" t="s">
        <v>473</v>
      </c>
      <c r="K101" s="7">
        <v>35</v>
      </c>
      <c r="L101" s="7"/>
      <c r="M101" s="7"/>
      <c r="N101" s="7">
        <f t="shared" si="3"/>
        <v>280</v>
      </c>
    </row>
    <row r="102" spans="1:14" x14ac:dyDescent="0.3">
      <c r="A102" s="4">
        <v>101</v>
      </c>
      <c r="B102" s="4" t="s">
        <v>419</v>
      </c>
      <c r="C102" s="4" t="s">
        <v>413</v>
      </c>
      <c r="D102" s="4" t="str">
        <f t="shared" si="2"/>
        <v>6 WAY SOCKET FEMALE -</v>
      </c>
      <c r="E102" s="4" t="s">
        <v>172</v>
      </c>
      <c r="F102" s="4" t="s">
        <v>174</v>
      </c>
      <c r="G102" s="4" t="s">
        <v>16</v>
      </c>
      <c r="H102" s="4" t="s">
        <v>8</v>
      </c>
      <c r="I102" s="4">
        <v>9</v>
      </c>
      <c r="J102" s="4" t="s">
        <v>473</v>
      </c>
      <c r="K102" s="7">
        <v>35</v>
      </c>
      <c r="L102" s="7"/>
      <c r="M102" s="7"/>
      <c r="N102" s="7">
        <f t="shared" si="3"/>
        <v>315</v>
      </c>
    </row>
    <row r="103" spans="1:14" x14ac:dyDescent="0.3">
      <c r="A103" s="4">
        <v>102</v>
      </c>
      <c r="B103" s="4" t="s">
        <v>419</v>
      </c>
      <c r="C103" s="4" t="s">
        <v>413</v>
      </c>
      <c r="D103" s="4" t="str">
        <f t="shared" si="2"/>
        <v>7 WAY SOCKET MALE RLD5-F011A</v>
      </c>
      <c r="E103" s="4" t="s">
        <v>175</v>
      </c>
      <c r="F103" s="4" t="s">
        <v>173</v>
      </c>
      <c r="G103" s="4" t="s">
        <v>398</v>
      </c>
      <c r="H103" s="4" t="s">
        <v>16</v>
      </c>
      <c r="I103" s="4">
        <v>4</v>
      </c>
      <c r="J103" s="4" t="s">
        <v>473</v>
      </c>
      <c r="K103" s="7">
        <v>590</v>
      </c>
      <c r="L103" s="7"/>
      <c r="M103" s="7"/>
      <c r="N103" s="7">
        <f t="shared" si="3"/>
        <v>2360</v>
      </c>
    </row>
    <row r="104" spans="1:14" x14ac:dyDescent="0.3">
      <c r="A104" s="4">
        <v>103</v>
      </c>
      <c r="B104" s="4" t="s">
        <v>419</v>
      </c>
      <c r="C104" s="4" t="s">
        <v>413</v>
      </c>
      <c r="D104" s="4" t="str">
        <f t="shared" si="2"/>
        <v>7 WAY SOCKET FEMALE RLD5-F011B</v>
      </c>
      <c r="E104" s="4" t="s">
        <v>175</v>
      </c>
      <c r="F104" s="4" t="s">
        <v>174</v>
      </c>
      <c r="G104" s="4" t="s">
        <v>397</v>
      </c>
      <c r="H104" s="4" t="s">
        <v>16</v>
      </c>
      <c r="I104" s="4">
        <v>3</v>
      </c>
      <c r="J104" s="4" t="s">
        <v>473</v>
      </c>
      <c r="K104" s="7">
        <v>590</v>
      </c>
      <c r="L104" s="7"/>
      <c r="M104" s="7"/>
      <c r="N104" s="7">
        <f t="shared" si="3"/>
        <v>1770</v>
      </c>
    </row>
    <row r="105" spans="1:14" x14ac:dyDescent="0.3">
      <c r="A105" s="4">
        <v>104</v>
      </c>
      <c r="B105" s="4" t="s">
        <v>419</v>
      </c>
      <c r="C105" s="4" t="s">
        <v>414</v>
      </c>
      <c r="D105" s="4" t="str">
        <f t="shared" si="2"/>
        <v>STEPBOARD SUPER GREAT LLH / LRH</v>
      </c>
      <c r="E105" s="4" t="s">
        <v>105</v>
      </c>
      <c r="F105" s="4" t="s">
        <v>111</v>
      </c>
      <c r="G105" s="4" t="s">
        <v>107</v>
      </c>
      <c r="H105" s="4" t="s">
        <v>16</v>
      </c>
      <c r="I105" s="4">
        <v>2</v>
      </c>
      <c r="J105" s="4" t="s">
        <v>473</v>
      </c>
      <c r="K105" s="7">
        <v>950</v>
      </c>
      <c r="L105" s="7"/>
      <c r="M105" s="7"/>
      <c r="N105" s="7">
        <f t="shared" si="3"/>
        <v>1900</v>
      </c>
    </row>
    <row r="106" spans="1:14" x14ac:dyDescent="0.3">
      <c r="A106" s="4">
        <v>105</v>
      </c>
      <c r="B106" s="4" t="s">
        <v>419</v>
      </c>
      <c r="C106" s="4" t="s">
        <v>414</v>
      </c>
      <c r="D106" s="4" t="str">
        <f t="shared" si="2"/>
        <v>STEPBOARD SUPER GREAT ULH / URH</v>
      </c>
      <c r="E106" s="4" t="s">
        <v>105</v>
      </c>
      <c r="F106" s="4" t="s">
        <v>111</v>
      </c>
      <c r="G106" s="4" t="s">
        <v>176</v>
      </c>
      <c r="H106" s="4" t="s">
        <v>16</v>
      </c>
      <c r="I106" s="4">
        <v>3</v>
      </c>
      <c r="J106" s="4" t="s">
        <v>473</v>
      </c>
      <c r="K106" s="7">
        <v>1800</v>
      </c>
      <c r="L106" s="7"/>
      <c r="M106" s="7"/>
      <c r="N106" s="7">
        <f t="shared" si="3"/>
        <v>5400</v>
      </c>
    </row>
    <row r="107" spans="1:14" x14ac:dyDescent="0.3">
      <c r="A107" s="4">
        <v>106</v>
      </c>
      <c r="B107" s="4" t="s">
        <v>419</v>
      </c>
      <c r="C107" s="4" t="s">
        <v>413</v>
      </c>
      <c r="D107" s="4" t="str">
        <f t="shared" si="2"/>
        <v>POWER WINDOW MOTOR - -</v>
      </c>
      <c r="E107" s="4" t="s">
        <v>177</v>
      </c>
      <c r="F107" s="4" t="s">
        <v>16</v>
      </c>
      <c r="G107" s="4" t="s">
        <v>16</v>
      </c>
      <c r="H107" s="4" t="s">
        <v>16</v>
      </c>
      <c r="I107" s="4">
        <v>2</v>
      </c>
      <c r="J107" s="4" t="s">
        <v>473</v>
      </c>
      <c r="K107" s="7">
        <v>3500</v>
      </c>
      <c r="L107" s="7"/>
      <c r="M107" s="7"/>
      <c r="N107" s="7">
        <f t="shared" si="3"/>
        <v>7000</v>
      </c>
    </row>
    <row r="108" spans="1:14" x14ac:dyDescent="0.3">
      <c r="A108" s="4">
        <v>107</v>
      </c>
      <c r="B108" s="4" t="s">
        <v>419</v>
      </c>
      <c r="C108" s="4" t="s">
        <v>413</v>
      </c>
      <c r="D108" s="4" t="str">
        <f t="shared" si="2"/>
        <v>IGNITION SWITCH SUPER GREAT -</v>
      </c>
      <c r="E108" s="4" t="s">
        <v>178</v>
      </c>
      <c r="F108" s="4" t="s">
        <v>111</v>
      </c>
      <c r="G108" s="4" t="s">
        <v>16</v>
      </c>
      <c r="H108" s="4" t="s">
        <v>16</v>
      </c>
      <c r="I108" s="4">
        <v>2</v>
      </c>
      <c r="J108" s="4" t="s">
        <v>473</v>
      </c>
      <c r="K108" s="7">
        <v>3900</v>
      </c>
      <c r="L108" s="7"/>
      <c r="M108" s="7"/>
      <c r="N108" s="7">
        <f t="shared" si="3"/>
        <v>7800</v>
      </c>
    </row>
    <row r="109" spans="1:14" x14ac:dyDescent="0.3">
      <c r="A109" s="4">
        <v>108</v>
      </c>
      <c r="B109" s="4" t="s">
        <v>419</v>
      </c>
      <c r="C109" s="4" t="s">
        <v>413</v>
      </c>
      <c r="D109" s="4" t="str">
        <f t="shared" si="2"/>
        <v>IGNITION SWITCH PROJECTOR -</v>
      </c>
      <c r="E109" s="4" t="s">
        <v>178</v>
      </c>
      <c r="F109" s="4" t="s">
        <v>106</v>
      </c>
      <c r="G109" s="4" t="s">
        <v>16</v>
      </c>
      <c r="H109" s="4" t="s">
        <v>16</v>
      </c>
      <c r="I109" s="4">
        <v>2</v>
      </c>
      <c r="J109" s="4" t="s">
        <v>473</v>
      </c>
      <c r="K109" s="7">
        <v>3600</v>
      </c>
      <c r="L109" s="7"/>
      <c r="M109" s="7"/>
      <c r="N109" s="7">
        <f t="shared" si="3"/>
        <v>7200</v>
      </c>
    </row>
    <row r="110" spans="1:14" x14ac:dyDescent="0.3">
      <c r="A110" s="4">
        <v>109</v>
      </c>
      <c r="B110" s="4" t="s">
        <v>419</v>
      </c>
      <c r="C110" s="4" t="s">
        <v>413</v>
      </c>
      <c r="D110" s="4" t="str">
        <f t="shared" si="2"/>
        <v>TAIL LIGHT LENS RED -</v>
      </c>
      <c r="E110" s="4" t="s">
        <v>179</v>
      </c>
      <c r="F110" s="4" t="s">
        <v>180</v>
      </c>
      <c r="G110" s="4" t="s">
        <v>16</v>
      </c>
      <c r="H110" s="4" t="s">
        <v>16</v>
      </c>
      <c r="I110" s="4">
        <v>16</v>
      </c>
      <c r="J110" s="4" t="s">
        <v>473</v>
      </c>
      <c r="K110" s="7">
        <v>65</v>
      </c>
      <c r="L110" s="7"/>
      <c r="M110" s="7"/>
      <c r="N110" s="7">
        <f t="shared" si="3"/>
        <v>1040</v>
      </c>
    </row>
    <row r="111" spans="1:14" x14ac:dyDescent="0.3">
      <c r="A111" s="4">
        <v>110</v>
      </c>
      <c r="B111" s="4" t="s">
        <v>419</v>
      </c>
      <c r="C111" s="4" t="s">
        <v>413</v>
      </c>
      <c r="D111" s="4" t="str">
        <f t="shared" si="2"/>
        <v>TAIL LIGHT LENS ORANGE -</v>
      </c>
      <c r="E111" s="4" t="s">
        <v>179</v>
      </c>
      <c r="F111" s="4" t="s">
        <v>181</v>
      </c>
      <c r="G111" s="4" t="s">
        <v>16</v>
      </c>
      <c r="H111" s="4" t="s">
        <v>16</v>
      </c>
      <c r="I111" s="4">
        <v>15</v>
      </c>
      <c r="J111" s="4" t="s">
        <v>473</v>
      </c>
      <c r="K111" s="7">
        <v>65</v>
      </c>
      <c r="L111" s="7"/>
      <c r="M111" s="7"/>
      <c r="N111" s="7">
        <f t="shared" si="3"/>
        <v>975</v>
      </c>
    </row>
    <row r="112" spans="1:14" x14ac:dyDescent="0.3">
      <c r="A112" s="4">
        <v>111</v>
      </c>
      <c r="B112" s="4" t="s">
        <v>419</v>
      </c>
      <c r="C112" s="4" t="s">
        <v>414</v>
      </c>
      <c r="D112" s="4" t="str">
        <f t="shared" si="2"/>
        <v>SIDE MIRROR DRIVERSIDE SUPER GREAT KD-2872</v>
      </c>
      <c r="E112" s="4" t="s">
        <v>182</v>
      </c>
      <c r="F112" s="4" t="s">
        <v>183</v>
      </c>
      <c r="G112" s="4" t="s">
        <v>184</v>
      </c>
      <c r="H112" s="4" t="s">
        <v>187</v>
      </c>
      <c r="I112" s="4">
        <v>3</v>
      </c>
      <c r="J112" s="4" t="s">
        <v>473</v>
      </c>
      <c r="K112" s="7">
        <v>370</v>
      </c>
      <c r="L112" s="7"/>
      <c r="M112" s="7"/>
      <c r="N112" s="7">
        <f t="shared" si="3"/>
        <v>1110</v>
      </c>
    </row>
    <row r="113" spans="1:14" x14ac:dyDescent="0.3">
      <c r="A113" s="4">
        <v>112</v>
      </c>
      <c r="B113" s="4" t="s">
        <v>419</v>
      </c>
      <c r="C113" s="4" t="s">
        <v>414</v>
      </c>
      <c r="D113" s="4" t="str">
        <f t="shared" si="2"/>
        <v>SIDE MIRROR HELPERSIDE SUPER GREAT YY-74</v>
      </c>
      <c r="E113" s="4" t="s">
        <v>182</v>
      </c>
      <c r="F113" s="4" t="s">
        <v>185</v>
      </c>
      <c r="G113" s="4" t="s">
        <v>186</v>
      </c>
      <c r="H113" s="4" t="s">
        <v>188</v>
      </c>
      <c r="I113" s="4">
        <v>5</v>
      </c>
      <c r="J113" s="4" t="s">
        <v>473</v>
      </c>
      <c r="K113" s="7">
        <v>320</v>
      </c>
      <c r="L113" s="7"/>
      <c r="M113" s="7"/>
      <c r="N113" s="7">
        <f t="shared" si="3"/>
        <v>1600</v>
      </c>
    </row>
    <row r="114" spans="1:14" x14ac:dyDescent="0.3">
      <c r="A114" s="4">
        <v>113</v>
      </c>
      <c r="B114" s="4" t="s">
        <v>419</v>
      </c>
      <c r="C114" s="4" t="s">
        <v>414</v>
      </c>
      <c r="D114" s="4" t="str">
        <f t="shared" si="2"/>
        <v>GUTTER MIRROR SUPER GREAT E-549</v>
      </c>
      <c r="E114" s="4" t="s">
        <v>189</v>
      </c>
      <c r="F114" s="4" t="s">
        <v>111</v>
      </c>
      <c r="G114" s="4" t="s">
        <v>190</v>
      </c>
      <c r="H114" s="4" t="s">
        <v>16</v>
      </c>
      <c r="I114" s="4">
        <v>2</v>
      </c>
      <c r="J114" s="4" t="s">
        <v>473</v>
      </c>
      <c r="K114" s="7">
        <v>420</v>
      </c>
      <c r="L114" s="7"/>
      <c r="M114" s="7"/>
      <c r="N114" s="7">
        <f t="shared" si="3"/>
        <v>840</v>
      </c>
    </row>
    <row r="115" spans="1:14" x14ac:dyDescent="0.3">
      <c r="A115" s="4">
        <v>114</v>
      </c>
      <c r="B115" s="4" t="s">
        <v>419</v>
      </c>
      <c r="C115" s="4" t="s">
        <v>414</v>
      </c>
      <c r="D115" s="4" t="str">
        <f t="shared" si="2"/>
        <v>BALL MIRROR SUPER GREAT E-553</v>
      </c>
      <c r="E115" s="4" t="s">
        <v>191</v>
      </c>
      <c r="F115" s="4" t="s">
        <v>111</v>
      </c>
      <c r="G115" s="4" t="s">
        <v>192</v>
      </c>
      <c r="H115" s="4" t="s">
        <v>16</v>
      </c>
      <c r="I115" s="4">
        <v>4</v>
      </c>
      <c r="J115" s="4" t="s">
        <v>473</v>
      </c>
      <c r="K115" s="7">
        <v>370</v>
      </c>
      <c r="L115" s="7"/>
      <c r="M115" s="7"/>
      <c r="N115" s="7">
        <f t="shared" si="3"/>
        <v>1480</v>
      </c>
    </row>
    <row r="116" spans="1:14" x14ac:dyDescent="0.3">
      <c r="A116" s="4">
        <v>115</v>
      </c>
      <c r="B116" s="4" t="s">
        <v>419</v>
      </c>
      <c r="C116" s="4" t="s">
        <v>414</v>
      </c>
      <c r="D116" s="4" t="str">
        <f t="shared" si="2"/>
        <v>SIDE MIRROR DRIVERSIDE PROJECTOR E-362</v>
      </c>
      <c r="E116" s="4" t="s">
        <v>182</v>
      </c>
      <c r="F116" s="4" t="s">
        <v>193</v>
      </c>
      <c r="G116" s="4" t="s">
        <v>195</v>
      </c>
      <c r="H116" s="4" t="s">
        <v>16</v>
      </c>
      <c r="I116" s="4">
        <v>1</v>
      </c>
      <c r="J116" s="4" t="s">
        <v>473</v>
      </c>
      <c r="K116" s="7">
        <v>250</v>
      </c>
      <c r="L116" s="7"/>
      <c r="M116" s="7"/>
      <c r="N116" s="7">
        <f t="shared" si="3"/>
        <v>250</v>
      </c>
    </row>
    <row r="117" spans="1:14" x14ac:dyDescent="0.3">
      <c r="A117" s="4">
        <v>116</v>
      </c>
      <c r="B117" s="4" t="s">
        <v>419</v>
      </c>
      <c r="C117" s="4" t="s">
        <v>414</v>
      </c>
      <c r="D117" s="4" t="str">
        <f t="shared" si="2"/>
        <v>SIDE MIRROR HELPERSIDE PROJECTOR E-363</v>
      </c>
      <c r="E117" s="4" t="s">
        <v>182</v>
      </c>
      <c r="F117" s="4" t="s">
        <v>194</v>
      </c>
      <c r="G117" s="4" t="s">
        <v>196</v>
      </c>
      <c r="H117" s="4" t="s">
        <v>16</v>
      </c>
      <c r="I117" s="4">
        <v>7</v>
      </c>
      <c r="J117" s="4" t="s">
        <v>473</v>
      </c>
      <c r="K117" s="7">
        <v>280</v>
      </c>
      <c r="L117" s="7"/>
      <c r="M117" s="7"/>
      <c r="N117" s="7">
        <f t="shared" si="3"/>
        <v>1960</v>
      </c>
    </row>
    <row r="118" spans="1:14" x14ac:dyDescent="0.3">
      <c r="A118" s="4">
        <v>117</v>
      </c>
      <c r="B118" s="4" t="s">
        <v>419</v>
      </c>
      <c r="C118" s="4" t="s">
        <v>414</v>
      </c>
      <c r="D118" s="4" t="str">
        <f t="shared" si="2"/>
        <v>BALL MIRROR PROJECTOR SL-1683</v>
      </c>
      <c r="E118" s="4" t="s">
        <v>191</v>
      </c>
      <c r="F118" s="4" t="s">
        <v>106</v>
      </c>
      <c r="G118" s="4" t="s">
        <v>197</v>
      </c>
      <c r="H118" s="4" t="s">
        <v>16</v>
      </c>
      <c r="I118" s="4">
        <v>3</v>
      </c>
      <c r="J118" s="4" t="s">
        <v>473</v>
      </c>
      <c r="K118" s="7">
        <v>430</v>
      </c>
      <c r="L118" s="7"/>
      <c r="M118" s="7"/>
      <c r="N118" s="7">
        <f t="shared" si="3"/>
        <v>1290</v>
      </c>
    </row>
    <row r="119" spans="1:14" x14ac:dyDescent="0.3">
      <c r="A119" s="4">
        <v>118</v>
      </c>
      <c r="B119" s="4" t="s">
        <v>419</v>
      </c>
      <c r="C119" s="4" t="s">
        <v>416</v>
      </c>
      <c r="D119" s="4" t="str">
        <f t="shared" si="2"/>
        <v>LEVER KIT SUPER GREAT MC540517H</v>
      </c>
      <c r="E119" s="4" t="s">
        <v>198</v>
      </c>
      <c r="F119" s="4" t="s">
        <v>111</v>
      </c>
      <c r="G119" s="4" t="s">
        <v>199</v>
      </c>
      <c r="H119" s="4" t="s">
        <v>16</v>
      </c>
      <c r="I119" s="4">
        <v>5</v>
      </c>
      <c r="J119" s="4" t="s">
        <v>474</v>
      </c>
      <c r="K119" s="7">
        <v>1150</v>
      </c>
      <c r="L119" s="7"/>
      <c r="M119" s="7"/>
      <c r="N119" s="7">
        <f t="shared" si="3"/>
        <v>5750</v>
      </c>
    </row>
    <row r="120" spans="1:14" x14ac:dyDescent="0.3">
      <c r="A120" s="4">
        <v>119</v>
      </c>
      <c r="B120" s="4" t="s">
        <v>419</v>
      </c>
      <c r="C120" s="4" t="s">
        <v>416</v>
      </c>
      <c r="D120" s="4" t="str">
        <f t="shared" si="2"/>
        <v>LEVER KIT PROJECTOR MC540401</v>
      </c>
      <c r="E120" s="4" t="s">
        <v>198</v>
      </c>
      <c r="F120" s="4" t="s">
        <v>106</v>
      </c>
      <c r="G120" s="4" t="s">
        <v>200</v>
      </c>
      <c r="H120" s="4" t="s">
        <v>16</v>
      </c>
      <c r="I120" s="4">
        <v>7</v>
      </c>
      <c r="J120" s="4" t="s">
        <v>474</v>
      </c>
      <c r="K120" s="7">
        <v>1200</v>
      </c>
      <c r="L120" s="7"/>
      <c r="M120" s="7"/>
      <c r="N120" s="7">
        <f t="shared" si="3"/>
        <v>8400</v>
      </c>
    </row>
    <row r="121" spans="1:14" x14ac:dyDescent="0.3">
      <c r="A121" s="4">
        <v>120</v>
      </c>
      <c r="B121" s="4" t="s">
        <v>419</v>
      </c>
      <c r="C121" s="4" t="s">
        <v>416</v>
      </c>
      <c r="D121" s="4" t="str">
        <f t="shared" si="2"/>
        <v>WATER PUMP SEAL KIT - SKW-405</v>
      </c>
      <c r="E121" s="4" t="s">
        <v>201</v>
      </c>
      <c r="F121" s="4" t="s">
        <v>16</v>
      </c>
      <c r="G121" s="4" t="s">
        <v>202</v>
      </c>
      <c r="H121" s="4" t="s">
        <v>16</v>
      </c>
      <c r="I121" s="4">
        <v>4</v>
      </c>
      <c r="J121" s="4" t="s">
        <v>474</v>
      </c>
      <c r="K121" s="7">
        <v>450</v>
      </c>
      <c r="L121" s="7"/>
      <c r="M121" s="7"/>
      <c r="N121" s="7">
        <f t="shared" si="3"/>
        <v>1800</v>
      </c>
    </row>
    <row r="122" spans="1:14" x14ac:dyDescent="0.3">
      <c r="A122" s="4">
        <v>121</v>
      </c>
      <c r="B122" s="4" t="s">
        <v>419</v>
      </c>
      <c r="C122" s="4" t="s">
        <v>421</v>
      </c>
      <c r="D122" s="4" t="str">
        <f t="shared" si="2"/>
        <v>VALVE TAPPET 8M20 ME165253</v>
      </c>
      <c r="E122" s="4" t="s">
        <v>203</v>
      </c>
      <c r="F122" s="4" t="s">
        <v>204</v>
      </c>
      <c r="G122" s="4" t="s">
        <v>205</v>
      </c>
      <c r="H122" s="4" t="s">
        <v>206</v>
      </c>
      <c r="I122" s="4">
        <v>8</v>
      </c>
      <c r="J122" s="4" t="s">
        <v>473</v>
      </c>
      <c r="K122" s="7">
        <v>2500</v>
      </c>
      <c r="L122" s="7"/>
      <c r="M122" s="7"/>
      <c r="N122" s="7">
        <f t="shared" si="3"/>
        <v>20000</v>
      </c>
    </row>
    <row r="123" spans="1:14" x14ac:dyDescent="0.3">
      <c r="A123" s="4">
        <v>122</v>
      </c>
      <c r="B123" s="4" t="s">
        <v>419</v>
      </c>
      <c r="C123" s="4" t="s">
        <v>416</v>
      </c>
      <c r="D123" s="4" t="str">
        <f t="shared" si="2"/>
        <v>KINGPIN KIT - MM-51</v>
      </c>
      <c r="E123" s="4" t="s">
        <v>476</v>
      </c>
      <c r="F123" s="4" t="s">
        <v>16</v>
      </c>
      <c r="G123" s="4" t="s">
        <v>207</v>
      </c>
      <c r="H123" s="4" t="s">
        <v>208</v>
      </c>
      <c r="I123" s="4">
        <v>8</v>
      </c>
      <c r="J123" s="4" t="s">
        <v>473</v>
      </c>
      <c r="K123" s="7">
        <v>1950</v>
      </c>
      <c r="L123" s="7"/>
      <c r="M123" s="7"/>
      <c r="N123" s="7">
        <f t="shared" si="3"/>
        <v>15600</v>
      </c>
    </row>
    <row r="124" spans="1:14" x14ac:dyDescent="0.3">
      <c r="A124" s="4">
        <v>123</v>
      </c>
      <c r="B124" s="4" t="s">
        <v>419</v>
      </c>
      <c r="C124" s="4" t="s">
        <v>416</v>
      </c>
      <c r="D124" s="4" t="str">
        <f t="shared" si="2"/>
        <v>TIE ROD END LH TRE-7171L</v>
      </c>
      <c r="E124" s="4" t="s">
        <v>209</v>
      </c>
      <c r="F124" s="4" t="s">
        <v>210</v>
      </c>
      <c r="G124" s="4" t="s">
        <v>212</v>
      </c>
      <c r="H124" s="4" t="s">
        <v>214</v>
      </c>
      <c r="I124" s="4">
        <v>3</v>
      </c>
      <c r="J124" s="4" t="s">
        <v>473</v>
      </c>
      <c r="K124" s="7">
        <v>5500</v>
      </c>
      <c r="L124" s="7"/>
      <c r="M124" s="7"/>
      <c r="N124" s="7">
        <f t="shared" si="3"/>
        <v>16500</v>
      </c>
    </row>
    <row r="125" spans="1:14" x14ac:dyDescent="0.3">
      <c r="A125" s="4">
        <v>124</v>
      </c>
      <c r="B125" s="4" t="s">
        <v>419</v>
      </c>
      <c r="C125" s="4" t="s">
        <v>416</v>
      </c>
      <c r="D125" s="4" t="str">
        <f t="shared" si="2"/>
        <v>TIE ROD END RH TRE-7171R</v>
      </c>
      <c r="E125" s="4" t="s">
        <v>209</v>
      </c>
      <c r="F125" s="4" t="s">
        <v>211</v>
      </c>
      <c r="G125" s="4" t="s">
        <v>213</v>
      </c>
      <c r="H125" s="4" t="s">
        <v>214</v>
      </c>
      <c r="I125" s="4">
        <v>5</v>
      </c>
      <c r="J125" s="4" t="s">
        <v>473</v>
      </c>
      <c r="K125" s="7">
        <v>5500</v>
      </c>
      <c r="L125" s="7"/>
      <c r="M125" s="7"/>
      <c r="N125" s="7">
        <f t="shared" si="3"/>
        <v>27500</v>
      </c>
    </row>
    <row r="126" spans="1:14" x14ac:dyDescent="0.3">
      <c r="A126" s="4">
        <v>125</v>
      </c>
      <c r="B126" s="4" t="s">
        <v>419</v>
      </c>
      <c r="C126" s="4" t="s">
        <v>416</v>
      </c>
      <c r="D126" s="4" t="str">
        <f t="shared" si="2"/>
        <v>TIE ROD END LH MC8918875</v>
      </c>
      <c r="E126" s="4" t="s">
        <v>209</v>
      </c>
      <c r="F126" s="4" t="s">
        <v>210</v>
      </c>
      <c r="G126" s="4" t="s">
        <v>215</v>
      </c>
      <c r="H126" s="4" t="s">
        <v>217</v>
      </c>
      <c r="I126" s="4">
        <v>3</v>
      </c>
      <c r="J126" s="4" t="s">
        <v>473</v>
      </c>
      <c r="K126" s="7">
        <v>5500</v>
      </c>
      <c r="L126" s="7"/>
      <c r="M126" s="7"/>
      <c r="N126" s="7">
        <f t="shared" si="3"/>
        <v>16500</v>
      </c>
    </row>
    <row r="127" spans="1:14" x14ac:dyDescent="0.3">
      <c r="A127" s="4">
        <v>126</v>
      </c>
      <c r="B127" s="4" t="s">
        <v>419</v>
      </c>
      <c r="C127" s="4" t="s">
        <v>416</v>
      </c>
      <c r="D127" s="4" t="str">
        <f t="shared" si="2"/>
        <v>TIE ROD END RH MC8918874</v>
      </c>
      <c r="E127" s="4" t="s">
        <v>209</v>
      </c>
      <c r="F127" s="4" t="s">
        <v>211</v>
      </c>
      <c r="G127" s="4" t="s">
        <v>216</v>
      </c>
      <c r="H127" s="4" t="s">
        <v>217</v>
      </c>
      <c r="I127" s="4">
        <v>5</v>
      </c>
      <c r="J127" s="4" t="s">
        <v>473</v>
      </c>
      <c r="K127" s="7">
        <v>5500</v>
      </c>
      <c r="L127" s="7"/>
      <c r="M127" s="7"/>
      <c r="N127" s="7">
        <f t="shared" si="3"/>
        <v>27500</v>
      </c>
    </row>
    <row r="128" spans="1:14" x14ac:dyDescent="0.3">
      <c r="A128" s="4">
        <v>127</v>
      </c>
      <c r="B128" s="4" t="s">
        <v>419</v>
      </c>
      <c r="C128" s="4" t="s">
        <v>416</v>
      </c>
      <c r="D128" s="4" t="str">
        <f t="shared" si="2"/>
        <v>DRAGLINK END - PE-6</v>
      </c>
      <c r="E128" s="4" t="s">
        <v>218</v>
      </c>
      <c r="F128" s="4" t="s">
        <v>16</v>
      </c>
      <c r="G128" s="4" t="s">
        <v>219</v>
      </c>
      <c r="H128" s="4" t="s">
        <v>220</v>
      </c>
      <c r="I128" s="4">
        <v>11</v>
      </c>
      <c r="J128" s="4" t="s">
        <v>474</v>
      </c>
      <c r="K128" s="7">
        <v>1450</v>
      </c>
      <c r="L128" s="7"/>
      <c r="M128" s="7"/>
      <c r="N128" s="7">
        <f t="shared" si="3"/>
        <v>15950</v>
      </c>
    </row>
    <row r="129" spans="1:14" x14ac:dyDescent="0.3">
      <c r="A129" s="4">
        <v>128</v>
      </c>
      <c r="B129" s="4" t="s">
        <v>419</v>
      </c>
      <c r="C129" s="4" t="s">
        <v>414</v>
      </c>
      <c r="D129" s="4" t="str">
        <f t="shared" si="2"/>
        <v>CLUTCH MASTER CYLINDER - ME656514</v>
      </c>
      <c r="E129" s="4" t="s">
        <v>221</v>
      </c>
      <c r="F129" s="4" t="s">
        <v>16</v>
      </c>
      <c r="G129" s="4" t="s">
        <v>222</v>
      </c>
      <c r="H129" s="4" t="s">
        <v>223</v>
      </c>
      <c r="I129" s="4">
        <v>3</v>
      </c>
      <c r="J129" s="4" t="s">
        <v>473</v>
      </c>
      <c r="K129" s="7">
        <v>840</v>
      </c>
      <c r="L129" s="7"/>
      <c r="M129" s="7"/>
      <c r="N129" s="7">
        <f t="shared" si="3"/>
        <v>2520</v>
      </c>
    </row>
    <row r="130" spans="1:14" x14ac:dyDescent="0.3">
      <c r="A130" s="4">
        <v>129</v>
      </c>
      <c r="B130" s="4" t="s">
        <v>419</v>
      </c>
      <c r="C130" s="4" t="s">
        <v>416</v>
      </c>
      <c r="D130" s="4" t="str">
        <f t="shared" ref="D130:D193" si="4">E130&amp;" "&amp;F130&amp;" "&amp;G130</f>
        <v>SLACK ADJUSTER 10 TEETH -</v>
      </c>
      <c r="E130" s="4" t="s">
        <v>224</v>
      </c>
      <c r="F130" s="4" t="s">
        <v>225</v>
      </c>
      <c r="G130" s="4" t="s">
        <v>16</v>
      </c>
      <c r="H130" s="4" t="s">
        <v>16</v>
      </c>
      <c r="I130" s="4">
        <v>7</v>
      </c>
      <c r="J130" s="4" t="s">
        <v>475</v>
      </c>
      <c r="K130" s="7">
        <v>2500</v>
      </c>
      <c r="L130" s="7"/>
      <c r="M130" s="7"/>
      <c r="N130" s="7">
        <f t="shared" si="3"/>
        <v>17500</v>
      </c>
    </row>
    <row r="131" spans="1:14" x14ac:dyDescent="0.3">
      <c r="A131" s="4">
        <v>130</v>
      </c>
      <c r="B131" s="4" t="s">
        <v>419</v>
      </c>
      <c r="C131" s="4" t="s">
        <v>416</v>
      </c>
      <c r="D131" s="4" t="str">
        <f t="shared" si="4"/>
        <v>SLACK ADJUSTER 14 TEETH -</v>
      </c>
      <c r="E131" s="4" t="s">
        <v>224</v>
      </c>
      <c r="F131" s="4" t="s">
        <v>226</v>
      </c>
      <c r="G131" s="4" t="s">
        <v>16</v>
      </c>
      <c r="H131" s="4" t="s">
        <v>16</v>
      </c>
      <c r="I131" s="4">
        <v>1</v>
      </c>
      <c r="J131" s="4" t="s">
        <v>473</v>
      </c>
      <c r="K131" s="7">
        <v>2800</v>
      </c>
      <c r="L131" s="7"/>
      <c r="M131" s="7"/>
      <c r="N131" s="7">
        <f t="shared" ref="N131:N194" si="5">I131*K131</f>
        <v>2800</v>
      </c>
    </row>
    <row r="132" spans="1:14" x14ac:dyDescent="0.3">
      <c r="A132" s="4">
        <v>131</v>
      </c>
      <c r="B132" s="4" t="s">
        <v>419</v>
      </c>
      <c r="C132" s="4" t="s">
        <v>416</v>
      </c>
      <c r="D132" s="4" t="str">
        <f t="shared" si="4"/>
        <v>SLACK ADJUSTER 25 TEETH -</v>
      </c>
      <c r="E132" s="4" t="s">
        <v>224</v>
      </c>
      <c r="F132" s="4" t="s">
        <v>227</v>
      </c>
      <c r="G132" s="4" t="s">
        <v>16</v>
      </c>
      <c r="H132" s="4" t="s">
        <v>16</v>
      </c>
      <c r="I132" s="4">
        <v>2</v>
      </c>
      <c r="J132" s="4" t="s">
        <v>474</v>
      </c>
      <c r="K132" s="7">
        <v>3500</v>
      </c>
      <c r="L132" s="7"/>
      <c r="M132" s="7"/>
      <c r="N132" s="7">
        <f t="shared" si="5"/>
        <v>7000</v>
      </c>
    </row>
    <row r="133" spans="1:14" x14ac:dyDescent="0.3">
      <c r="A133" s="4">
        <v>132</v>
      </c>
      <c r="B133" s="4" t="s">
        <v>419</v>
      </c>
      <c r="C133" s="4" t="s">
        <v>416</v>
      </c>
      <c r="D133" s="4" t="str">
        <f t="shared" si="4"/>
        <v>EMERGENCY RELAY VALVE OCTOPUS RE-6</v>
      </c>
      <c r="E133" s="4" t="s">
        <v>228</v>
      </c>
      <c r="F133" s="4" t="s">
        <v>229</v>
      </c>
      <c r="G133" s="4" t="s">
        <v>230</v>
      </c>
      <c r="H133" s="4" t="s">
        <v>16</v>
      </c>
      <c r="I133" s="4">
        <v>2</v>
      </c>
      <c r="J133" s="4" t="s">
        <v>473</v>
      </c>
      <c r="K133" s="7">
        <v>1450</v>
      </c>
      <c r="L133" s="7"/>
      <c r="M133" s="7"/>
      <c r="N133" s="7">
        <f t="shared" si="5"/>
        <v>2900</v>
      </c>
    </row>
    <row r="134" spans="1:14" x14ac:dyDescent="0.3">
      <c r="A134" s="4">
        <v>133</v>
      </c>
      <c r="B134" s="4" t="s">
        <v>419</v>
      </c>
      <c r="C134" s="4" t="s">
        <v>416</v>
      </c>
      <c r="D134" s="4" t="str">
        <f t="shared" si="4"/>
        <v>VALVE BRAKE CHECK - MC837932</v>
      </c>
      <c r="E134" s="4" t="s">
        <v>231</v>
      </c>
      <c r="F134" s="4" t="s">
        <v>16</v>
      </c>
      <c r="G134" s="4" t="s">
        <v>232</v>
      </c>
      <c r="H134" s="4" t="s">
        <v>233</v>
      </c>
      <c r="I134" s="4">
        <v>2</v>
      </c>
      <c r="J134" s="4" t="s">
        <v>473</v>
      </c>
      <c r="K134" s="7">
        <v>2000</v>
      </c>
      <c r="L134" s="7"/>
      <c r="M134" s="7"/>
      <c r="N134" s="7">
        <f t="shared" si="5"/>
        <v>4000</v>
      </c>
    </row>
    <row r="135" spans="1:14" x14ac:dyDescent="0.3">
      <c r="A135" s="4">
        <v>134</v>
      </c>
      <c r="B135" s="4" t="s">
        <v>419</v>
      </c>
      <c r="C135" s="4" t="s">
        <v>416</v>
      </c>
      <c r="D135" s="4" t="str">
        <f t="shared" si="4"/>
        <v>VALVE BRAKE - MC821909H</v>
      </c>
      <c r="E135" s="4" t="s">
        <v>235</v>
      </c>
      <c r="F135" s="4" t="s">
        <v>16</v>
      </c>
      <c r="G135" s="4" t="s">
        <v>234</v>
      </c>
      <c r="H135" s="4" t="s">
        <v>233</v>
      </c>
      <c r="I135" s="4">
        <v>2</v>
      </c>
      <c r="J135" s="4" t="s">
        <v>473</v>
      </c>
      <c r="K135" s="7">
        <v>2000</v>
      </c>
      <c r="L135" s="7"/>
      <c r="M135" s="7"/>
      <c r="N135" s="7">
        <f t="shared" si="5"/>
        <v>4000</v>
      </c>
    </row>
    <row r="136" spans="1:14" x14ac:dyDescent="0.3">
      <c r="A136" s="4">
        <v>135</v>
      </c>
      <c r="B136" s="4" t="s">
        <v>419</v>
      </c>
      <c r="C136" s="4" t="s">
        <v>416</v>
      </c>
      <c r="D136" s="4" t="str">
        <f t="shared" si="4"/>
        <v>DRAIN VALVE - MC817017</v>
      </c>
      <c r="E136" s="4" t="s">
        <v>236</v>
      </c>
      <c r="F136" s="4" t="s">
        <v>16</v>
      </c>
      <c r="G136" s="4" t="s">
        <v>237</v>
      </c>
      <c r="H136" s="4" t="s">
        <v>16</v>
      </c>
      <c r="I136" s="4">
        <v>0</v>
      </c>
      <c r="J136" s="4" t="s">
        <v>474</v>
      </c>
      <c r="K136" s="7">
        <v>250</v>
      </c>
      <c r="L136" s="7"/>
      <c r="M136" s="7"/>
      <c r="N136" s="7">
        <f t="shared" si="5"/>
        <v>0</v>
      </c>
    </row>
    <row r="137" spans="1:14" x14ac:dyDescent="0.3">
      <c r="A137" s="4">
        <v>136</v>
      </c>
      <c r="B137" s="4" t="s">
        <v>419</v>
      </c>
      <c r="C137" s="4" t="s">
        <v>416</v>
      </c>
      <c r="D137" s="4" t="str">
        <f t="shared" si="4"/>
        <v>AIR TANK CHECK VALVE - -</v>
      </c>
      <c r="E137" s="4" t="s">
        <v>238</v>
      </c>
      <c r="F137" s="4" t="s">
        <v>16</v>
      </c>
      <c r="G137" s="4" t="s">
        <v>16</v>
      </c>
      <c r="H137" s="4" t="s">
        <v>16</v>
      </c>
      <c r="I137" s="4">
        <v>4</v>
      </c>
      <c r="J137" s="4" t="s">
        <v>473</v>
      </c>
      <c r="K137" s="7">
        <v>1450</v>
      </c>
      <c r="L137" s="7"/>
      <c r="M137" s="7"/>
      <c r="N137" s="7">
        <f t="shared" si="5"/>
        <v>5800</v>
      </c>
    </row>
    <row r="138" spans="1:14" x14ac:dyDescent="0.3">
      <c r="A138" s="4">
        <v>137</v>
      </c>
      <c r="B138" s="4" t="s">
        <v>419</v>
      </c>
      <c r="C138" s="4" t="s">
        <v>416</v>
      </c>
      <c r="D138" s="4" t="str">
        <f t="shared" si="4"/>
        <v>VALVE BRAKE QUICK - MC803411</v>
      </c>
      <c r="E138" s="4" t="s">
        <v>239</v>
      </c>
      <c r="F138" s="4" t="s">
        <v>16</v>
      </c>
      <c r="G138" s="4" t="s">
        <v>240</v>
      </c>
      <c r="H138" s="4" t="s">
        <v>16</v>
      </c>
      <c r="I138" s="4">
        <v>4</v>
      </c>
      <c r="J138" s="4" t="s">
        <v>473</v>
      </c>
      <c r="K138" s="7">
        <v>2200</v>
      </c>
      <c r="L138" s="7"/>
      <c r="M138" s="7"/>
      <c r="N138" s="7">
        <f t="shared" si="5"/>
        <v>8800</v>
      </c>
    </row>
    <row r="139" spans="1:14" x14ac:dyDescent="0.3">
      <c r="A139" s="4">
        <v>138</v>
      </c>
      <c r="B139" s="4" t="s">
        <v>419</v>
      </c>
      <c r="C139" s="4" t="s">
        <v>416</v>
      </c>
      <c r="D139" s="4" t="str">
        <f t="shared" si="4"/>
        <v>VALVE BRAKE CONTROL - MC804585</v>
      </c>
      <c r="E139" s="4" t="s">
        <v>241</v>
      </c>
      <c r="F139" s="4" t="s">
        <v>16</v>
      </c>
      <c r="G139" s="4" t="s">
        <v>242</v>
      </c>
      <c r="H139" s="4" t="s">
        <v>16</v>
      </c>
      <c r="I139" s="4">
        <v>5</v>
      </c>
      <c r="J139" s="4" t="s">
        <v>473</v>
      </c>
      <c r="K139" s="7">
        <v>2000</v>
      </c>
      <c r="L139" s="7"/>
      <c r="M139" s="7"/>
      <c r="N139" s="7">
        <f t="shared" si="5"/>
        <v>10000</v>
      </c>
    </row>
    <row r="140" spans="1:14" x14ac:dyDescent="0.3">
      <c r="A140" s="4">
        <v>139</v>
      </c>
      <c r="B140" s="4" t="s">
        <v>419</v>
      </c>
      <c r="C140" s="4" t="s">
        <v>415</v>
      </c>
      <c r="D140" s="4" t="str">
        <f t="shared" si="4"/>
        <v>FUEL FILTER - EF-1001</v>
      </c>
      <c r="E140" s="4" t="s">
        <v>243</v>
      </c>
      <c r="F140" s="4" t="s">
        <v>16</v>
      </c>
      <c r="G140" s="4" t="s">
        <v>244</v>
      </c>
      <c r="H140" s="4" t="s">
        <v>247</v>
      </c>
      <c r="I140" s="4">
        <v>5</v>
      </c>
      <c r="J140" s="4" t="s">
        <v>474</v>
      </c>
      <c r="K140" s="7">
        <v>1500</v>
      </c>
      <c r="L140" s="7"/>
      <c r="M140" s="7"/>
      <c r="N140" s="7">
        <f t="shared" si="5"/>
        <v>7500</v>
      </c>
    </row>
    <row r="141" spans="1:14" x14ac:dyDescent="0.3">
      <c r="A141" s="4">
        <v>140</v>
      </c>
      <c r="B141" s="4" t="s">
        <v>419</v>
      </c>
      <c r="C141" s="4" t="s">
        <v>415</v>
      </c>
      <c r="D141" s="4" t="str">
        <f t="shared" si="4"/>
        <v>FUEL FILTER - FC-1008</v>
      </c>
      <c r="E141" s="4" t="s">
        <v>243</v>
      </c>
      <c r="F141" s="4" t="s">
        <v>16</v>
      </c>
      <c r="G141" s="4" t="s">
        <v>245</v>
      </c>
      <c r="H141" s="4" t="s">
        <v>247</v>
      </c>
      <c r="I141" s="4">
        <v>10</v>
      </c>
      <c r="J141" s="4" t="s">
        <v>473</v>
      </c>
      <c r="K141" s="7">
        <v>650</v>
      </c>
      <c r="L141" s="7"/>
      <c r="M141" s="7"/>
      <c r="N141" s="7">
        <f t="shared" si="5"/>
        <v>6500</v>
      </c>
    </row>
    <row r="142" spans="1:14" x14ac:dyDescent="0.3">
      <c r="A142" s="4">
        <v>141</v>
      </c>
      <c r="B142" s="4" t="s">
        <v>419</v>
      </c>
      <c r="C142" s="4" t="s">
        <v>415</v>
      </c>
      <c r="D142" s="4" t="str">
        <f t="shared" si="4"/>
        <v>FUEL FILTER - FC-1005</v>
      </c>
      <c r="E142" s="4" t="s">
        <v>243</v>
      </c>
      <c r="F142" s="4" t="s">
        <v>16</v>
      </c>
      <c r="G142" s="4" t="s">
        <v>246</v>
      </c>
      <c r="H142" s="4" t="s">
        <v>247</v>
      </c>
      <c r="I142" s="4">
        <v>9</v>
      </c>
      <c r="J142" s="4" t="s">
        <v>473</v>
      </c>
      <c r="K142" s="7">
        <v>380</v>
      </c>
      <c r="L142" s="7"/>
      <c r="M142" s="7"/>
      <c r="N142" s="7">
        <f t="shared" si="5"/>
        <v>3420</v>
      </c>
    </row>
    <row r="143" spans="1:14" x14ac:dyDescent="0.3">
      <c r="A143" s="4">
        <v>142</v>
      </c>
      <c r="B143" s="4" t="s">
        <v>419</v>
      </c>
      <c r="C143" s="4" t="s">
        <v>416</v>
      </c>
      <c r="D143" s="4" t="str">
        <f t="shared" si="4"/>
        <v>BRAKE CHAMBER TRAILER SINGLE -</v>
      </c>
      <c r="E143" s="4" t="s">
        <v>248</v>
      </c>
      <c r="F143" s="4" t="s">
        <v>249</v>
      </c>
      <c r="G143" s="4" t="s">
        <v>16</v>
      </c>
      <c r="H143" s="4" t="s">
        <v>16</v>
      </c>
      <c r="I143" s="4">
        <v>2</v>
      </c>
      <c r="J143" s="4" t="s">
        <v>473</v>
      </c>
      <c r="K143" s="7">
        <v>900</v>
      </c>
      <c r="L143" s="7"/>
      <c r="M143" s="7"/>
      <c r="N143" s="7">
        <f t="shared" si="5"/>
        <v>1800</v>
      </c>
    </row>
    <row r="144" spans="1:14" x14ac:dyDescent="0.3">
      <c r="A144" s="4">
        <v>143</v>
      </c>
      <c r="B144" s="4" t="s">
        <v>419</v>
      </c>
      <c r="C144" s="4" t="s">
        <v>416</v>
      </c>
      <c r="D144" s="4" t="str">
        <f t="shared" si="4"/>
        <v>BRAKE CHAMBER TRAILER DOUBLE -</v>
      </c>
      <c r="E144" s="4" t="s">
        <v>248</v>
      </c>
      <c r="F144" s="4" t="s">
        <v>250</v>
      </c>
      <c r="G144" s="4" t="s">
        <v>16</v>
      </c>
      <c r="H144" s="4" t="s">
        <v>16</v>
      </c>
      <c r="I144" s="4">
        <v>1</v>
      </c>
      <c r="J144" s="4" t="s">
        <v>473</v>
      </c>
      <c r="K144" s="7">
        <v>1900</v>
      </c>
      <c r="L144" s="7"/>
      <c r="M144" s="7"/>
      <c r="N144" s="7">
        <f t="shared" si="5"/>
        <v>1900</v>
      </c>
    </row>
    <row r="145" spans="1:14" x14ac:dyDescent="0.3">
      <c r="A145" s="4">
        <v>144</v>
      </c>
      <c r="B145" s="4" t="s">
        <v>419</v>
      </c>
      <c r="C145" s="4" t="s">
        <v>416</v>
      </c>
      <c r="D145" s="4" t="str">
        <f t="shared" si="4"/>
        <v>BRAKE CHAMBER PROJECTOR - -</v>
      </c>
      <c r="E145" s="4" t="s">
        <v>251</v>
      </c>
      <c r="F145" s="4" t="s">
        <v>16</v>
      </c>
      <c r="G145" s="4" t="s">
        <v>16</v>
      </c>
      <c r="H145" s="4" t="s">
        <v>16</v>
      </c>
      <c r="I145" s="4">
        <v>1</v>
      </c>
      <c r="J145" s="4" t="s">
        <v>473</v>
      </c>
      <c r="K145" s="7">
        <v>4800</v>
      </c>
      <c r="L145" s="7"/>
      <c r="M145" s="7"/>
      <c r="N145" s="7">
        <f t="shared" si="5"/>
        <v>4800</v>
      </c>
    </row>
    <row r="146" spans="1:14" ht="20.100000000000001" customHeight="1" x14ac:dyDescent="0.3">
      <c r="A146" s="4">
        <v>145</v>
      </c>
      <c r="B146" s="4" t="s">
        <v>419</v>
      </c>
      <c r="C146" s="4" t="s">
        <v>414</v>
      </c>
      <c r="D146" s="4" t="str">
        <f t="shared" si="4"/>
        <v>AIR BAG FRONT SUPER GREAT MC-056299</v>
      </c>
      <c r="E146" s="4" t="s">
        <v>252</v>
      </c>
      <c r="F146" s="4" t="s">
        <v>253</v>
      </c>
      <c r="G146" s="4" t="s">
        <v>255</v>
      </c>
      <c r="H146" s="4" t="s">
        <v>16</v>
      </c>
      <c r="I146" s="4">
        <v>4</v>
      </c>
      <c r="J146" s="4" t="s">
        <v>473</v>
      </c>
      <c r="K146" s="7">
        <v>4200</v>
      </c>
      <c r="L146" s="7"/>
      <c r="M146" s="7"/>
      <c r="N146" s="7">
        <f t="shared" si="5"/>
        <v>16800</v>
      </c>
    </row>
    <row r="147" spans="1:14" ht="20.100000000000001" customHeight="1" x14ac:dyDescent="0.3">
      <c r="A147" s="4">
        <v>146</v>
      </c>
      <c r="B147" s="4" t="s">
        <v>419</v>
      </c>
      <c r="C147" s="4" t="s">
        <v>414</v>
      </c>
      <c r="D147" s="4" t="str">
        <f t="shared" si="4"/>
        <v>AIR BAG REAR SUPER GREAT MC-056515</v>
      </c>
      <c r="E147" s="4" t="s">
        <v>252</v>
      </c>
      <c r="F147" s="4" t="s">
        <v>254</v>
      </c>
      <c r="G147" s="4" t="s">
        <v>256</v>
      </c>
      <c r="H147" s="4" t="s">
        <v>16</v>
      </c>
      <c r="I147" s="4">
        <v>4</v>
      </c>
      <c r="J147" s="4" t="s">
        <v>473</v>
      </c>
      <c r="K147" s="7">
        <v>4200</v>
      </c>
      <c r="L147" s="7"/>
      <c r="M147" s="7"/>
      <c r="N147" s="7">
        <f t="shared" si="5"/>
        <v>16800</v>
      </c>
    </row>
    <row r="148" spans="1:14" ht="20.100000000000001" customHeight="1" x14ac:dyDescent="0.3">
      <c r="A148" s="4">
        <v>147</v>
      </c>
      <c r="B148" s="4" t="s">
        <v>419</v>
      </c>
      <c r="C148" s="4" t="s">
        <v>415</v>
      </c>
      <c r="D148" s="4" t="str">
        <f t="shared" si="4"/>
        <v>OIL FILTER - O-1012</v>
      </c>
      <c r="E148" s="4" t="s">
        <v>257</v>
      </c>
      <c r="F148" s="4" t="s">
        <v>16</v>
      </c>
      <c r="G148" s="4" t="s">
        <v>258</v>
      </c>
      <c r="H148" s="4" t="s">
        <v>247</v>
      </c>
      <c r="I148" s="4">
        <v>1</v>
      </c>
      <c r="J148" s="4" t="s">
        <v>473</v>
      </c>
      <c r="K148" s="7">
        <v>495</v>
      </c>
      <c r="L148" s="7"/>
      <c r="M148" s="7"/>
      <c r="N148" s="7">
        <f t="shared" si="5"/>
        <v>495</v>
      </c>
    </row>
    <row r="149" spans="1:14" ht="20.100000000000001" customHeight="1" x14ac:dyDescent="0.3">
      <c r="A149" s="4">
        <v>148</v>
      </c>
      <c r="B149" s="4" t="s">
        <v>419</v>
      </c>
      <c r="C149" s="4" t="s">
        <v>415</v>
      </c>
      <c r="D149" s="4" t="str">
        <f t="shared" si="4"/>
        <v>AIR FILTER - DA-361</v>
      </c>
      <c r="E149" s="4" t="s">
        <v>259</v>
      </c>
      <c r="F149" s="4" t="s">
        <v>16</v>
      </c>
      <c r="G149" s="4" t="s">
        <v>260</v>
      </c>
      <c r="H149" s="4" t="s">
        <v>261</v>
      </c>
      <c r="I149" s="4">
        <v>1</v>
      </c>
      <c r="J149" s="4" t="s">
        <v>473</v>
      </c>
      <c r="K149" s="7">
        <v>2300</v>
      </c>
      <c r="L149" s="7"/>
      <c r="M149" s="7"/>
      <c r="N149" s="7">
        <f t="shared" si="5"/>
        <v>2300</v>
      </c>
    </row>
    <row r="150" spans="1:14" ht="20.100000000000001" customHeight="1" x14ac:dyDescent="0.3">
      <c r="A150" s="4">
        <v>149</v>
      </c>
      <c r="B150" s="4" t="s">
        <v>419</v>
      </c>
      <c r="C150" s="4" t="s">
        <v>414</v>
      </c>
      <c r="D150" s="4" t="str">
        <f t="shared" si="4"/>
        <v>AIR BAG FRONT PROJECTOR ME096799</v>
      </c>
      <c r="E150" s="4" t="s">
        <v>252</v>
      </c>
      <c r="F150" s="4" t="s">
        <v>262</v>
      </c>
      <c r="G150" s="4" t="s">
        <v>264</v>
      </c>
      <c r="H150" s="4" t="s">
        <v>16</v>
      </c>
      <c r="I150" s="4">
        <v>9</v>
      </c>
      <c r="J150" s="4" t="s">
        <v>473</v>
      </c>
      <c r="K150" s="7">
        <v>4200</v>
      </c>
      <c r="L150" s="7"/>
      <c r="M150" s="7"/>
      <c r="N150" s="7">
        <f t="shared" si="5"/>
        <v>37800</v>
      </c>
    </row>
    <row r="151" spans="1:14" ht="20.100000000000001" customHeight="1" x14ac:dyDescent="0.3">
      <c r="A151" s="4">
        <v>150</v>
      </c>
      <c r="B151" s="4" t="s">
        <v>419</v>
      </c>
      <c r="C151" s="4" t="s">
        <v>414</v>
      </c>
      <c r="D151" s="4" t="str">
        <f t="shared" si="4"/>
        <v>AIR BAG REAR PROJECTOR ME053797</v>
      </c>
      <c r="E151" s="4" t="s">
        <v>252</v>
      </c>
      <c r="F151" s="4" t="s">
        <v>263</v>
      </c>
      <c r="G151" s="4" t="s">
        <v>265</v>
      </c>
      <c r="H151" s="4" t="s">
        <v>16</v>
      </c>
      <c r="I151" s="4">
        <v>4</v>
      </c>
      <c r="J151" s="4" t="s">
        <v>473</v>
      </c>
      <c r="K151" s="7">
        <v>4200</v>
      </c>
      <c r="L151" s="7"/>
      <c r="M151" s="7"/>
      <c r="N151" s="7">
        <f t="shared" si="5"/>
        <v>16800</v>
      </c>
    </row>
    <row r="152" spans="1:14" ht="20.100000000000001" customHeight="1" x14ac:dyDescent="0.3">
      <c r="A152" s="4">
        <v>151</v>
      </c>
      <c r="B152" s="4" t="s">
        <v>419</v>
      </c>
      <c r="C152" s="4" t="s">
        <v>416</v>
      </c>
      <c r="D152" s="4" t="str">
        <f t="shared" si="4"/>
        <v>POWER SHIFTER ASSEMBLY - 654-01015</v>
      </c>
      <c r="E152" s="4" t="s">
        <v>266</v>
      </c>
      <c r="F152" s="4" t="s">
        <v>16</v>
      </c>
      <c r="G152" s="4" t="s">
        <v>267</v>
      </c>
      <c r="H152" s="4" t="s">
        <v>268</v>
      </c>
      <c r="I152" s="4">
        <v>1</v>
      </c>
      <c r="J152" s="4" t="s">
        <v>473</v>
      </c>
      <c r="K152" s="7">
        <v>7500</v>
      </c>
      <c r="L152" s="7"/>
      <c r="M152" s="7"/>
      <c r="N152" s="7">
        <f t="shared" si="5"/>
        <v>7500</v>
      </c>
    </row>
    <row r="153" spans="1:14" ht="20.100000000000001" customHeight="1" x14ac:dyDescent="0.3">
      <c r="A153" s="4">
        <v>152</v>
      </c>
      <c r="B153" s="4" t="s">
        <v>419</v>
      </c>
      <c r="C153" s="4" t="s">
        <v>416</v>
      </c>
      <c r="D153" s="4" t="str">
        <f t="shared" si="4"/>
        <v>CLUTCH BOOSTER ASSEMBLY 105MM IC105WNCB-16P0380</v>
      </c>
      <c r="E153" s="4" t="s">
        <v>269</v>
      </c>
      <c r="F153" s="4" t="s">
        <v>270</v>
      </c>
      <c r="G153" s="4" t="s">
        <v>271</v>
      </c>
      <c r="H153" s="4" t="s">
        <v>272</v>
      </c>
      <c r="I153" s="4">
        <v>1</v>
      </c>
      <c r="J153" s="4" t="s">
        <v>473</v>
      </c>
      <c r="K153" s="7">
        <v>4500</v>
      </c>
      <c r="L153" s="7"/>
      <c r="M153" s="7"/>
      <c r="N153" s="7">
        <f t="shared" si="5"/>
        <v>4500</v>
      </c>
    </row>
    <row r="154" spans="1:14" ht="20.100000000000001" customHeight="1" x14ac:dyDescent="0.3">
      <c r="A154" s="4">
        <v>153</v>
      </c>
      <c r="B154" s="4" t="s">
        <v>419</v>
      </c>
      <c r="C154" s="4" t="s">
        <v>415</v>
      </c>
      <c r="D154" s="4" t="str">
        <f t="shared" si="4"/>
        <v>VALVE SPRING CAB - 49770-1400</v>
      </c>
      <c r="E154" s="4" t="s">
        <v>273</v>
      </c>
      <c r="F154" s="4" t="s">
        <v>16</v>
      </c>
      <c r="G154" s="4" t="s">
        <v>274</v>
      </c>
      <c r="H154" s="4" t="s">
        <v>233</v>
      </c>
      <c r="I154" s="4">
        <v>1</v>
      </c>
      <c r="J154" s="4" t="s">
        <v>474</v>
      </c>
      <c r="K154" s="7">
        <v>4750</v>
      </c>
      <c r="L154" s="7"/>
      <c r="M154" s="7"/>
      <c r="N154" s="7">
        <f t="shared" si="5"/>
        <v>4750</v>
      </c>
    </row>
    <row r="155" spans="1:14" ht="20.100000000000001" customHeight="1" x14ac:dyDescent="0.3">
      <c r="A155" s="4">
        <v>154</v>
      </c>
      <c r="B155" s="4" t="s">
        <v>419</v>
      </c>
      <c r="C155" s="4" t="s">
        <v>415</v>
      </c>
      <c r="D155" s="4" t="str">
        <f t="shared" si="4"/>
        <v>VALVE LEVELING BRAKE - 703-01405H</v>
      </c>
      <c r="E155" s="4" t="s">
        <v>275</v>
      </c>
      <c r="F155" s="4" t="s">
        <v>16</v>
      </c>
      <c r="G155" s="4" t="s">
        <v>276</v>
      </c>
      <c r="H155" s="4" t="s">
        <v>233</v>
      </c>
      <c r="I155" s="4">
        <v>2</v>
      </c>
      <c r="J155" s="4" t="s">
        <v>473</v>
      </c>
      <c r="K155" s="7">
        <v>7700</v>
      </c>
      <c r="L155" s="7"/>
      <c r="M155" s="7"/>
      <c r="N155" s="7">
        <f t="shared" si="5"/>
        <v>15400</v>
      </c>
    </row>
    <row r="156" spans="1:14" ht="20.100000000000001" customHeight="1" x14ac:dyDescent="0.3">
      <c r="A156" s="4">
        <v>155</v>
      </c>
      <c r="B156" s="4" t="s">
        <v>419</v>
      </c>
      <c r="C156" s="4" t="s">
        <v>415</v>
      </c>
      <c r="D156" s="4" t="str">
        <f t="shared" si="4"/>
        <v>AIR FILTER - A-5803M</v>
      </c>
      <c r="E156" s="4" t="s">
        <v>259</v>
      </c>
      <c r="F156" s="4" t="s">
        <v>16</v>
      </c>
      <c r="G156" s="4" t="s">
        <v>277</v>
      </c>
      <c r="H156" s="4" t="s">
        <v>247</v>
      </c>
      <c r="I156" s="4">
        <v>2</v>
      </c>
      <c r="J156" s="4" t="s">
        <v>473</v>
      </c>
      <c r="K156" s="7">
        <v>1700</v>
      </c>
      <c r="L156" s="7"/>
      <c r="M156" s="7"/>
      <c r="N156" s="7">
        <f t="shared" si="5"/>
        <v>3400</v>
      </c>
    </row>
    <row r="157" spans="1:14" ht="20.100000000000001" customHeight="1" x14ac:dyDescent="0.3">
      <c r="A157" s="4">
        <v>156</v>
      </c>
      <c r="B157" s="4" t="s">
        <v>419</v>
      </c>
      <c r="C157" s="4" t="s">
        <v>415</v>
      </c>
      <c r="D157" s="4" t="str">
        <f t="shared" si="4"/>
        <v>AIR FILTER - A5808</v>
      </c>
      <c r="E157" s="4" t="s">
        <v>259</v>
      </c>
      <c r="F157" s="4" t="s">
        <v>16</v>
      </c>
      <c r="G157" s="4" t="s">
        <v>278</v>
      </c>
      <c r="H157" s="4" t="s">
        <v>247</v>
      </c>
      <c r="I157" s="4">
        <v>5</v>
      </c>
      <c r="J157" s="4" t="s">
        <v>473</v>
      </c>
      <c r="K157" s="7">
        <v>2800</v>
      </c>
      <c r="L157" s="7"/>
      <c r="M157" s="7"/>
      <c r="N157" s="7">
        <f t="shared" si="5"/>
        <v>14000</v>
      </c>
    </row>
    <row r="158" spans="1:14" ht="20.100000000000001" customHeight="1" x14ac:dyDescent="0.3">
      <c r="A158" s="4">
        <v>157</v>
      </c>
      <c r="B158" s="4" t="s">
        <v>419</v>
      </c>
      <c r="C158" s="4" t="s">
        <v>415</v>
      </c>
      <c r="D158" s="4" t="str">
        <f t="shared" si="4"/>
        <v>BEARING - CR1555</v>
      </c>
      <c r="E158" s="4" t="s">
        <v>279</v>
      </c>
      <c r="F158" s="4" t="s">
        <v>16</v>
      </c>
      <c r="G158" s="4" t="s">
        <v>280</v>
      </c>
      <c r="H158" s="4" t="s">
        <v>281</v>
      </c>
      <c r="I158" s="4">
        <v>3</v>
      </c>
      <c r="J158" s="4" t="s">
        <v>474</v>
      </c>
      <c r="K158" s="7">
        <v>2500</v>
      </c>
      <c r="L158" s="7"/>
      <c r="M158" s="7"/>
      <c r="N158" s="7">
        <f t="shared" si="5"/>
        <v>7500</v>
      </c>
    </row>
    <row r="159" spans="1:14" ht="20.100000000000001" customHeight="1" x14ac:dyDescent="0.3">
      <c r="A159" s="4">
        <v>158</v>
      </c>
      <c r="B159" s="4" t="s">
        <v>419</v>
      </c>
      <c r="C159" s="4" t="s">
        <v>415</v>
      </c>
      <c r="D159" s="4" t="str">
        <f t="shared" si="4"/>
        <v>BEARING - TRA181504</v>
      </c>
      <c r="E159" s="4" t="s">
        <v>279</v>
      </c>
      <c r="F159" s="4" t="s">
        <v>16</v>
      </c>
      <c r="G159" s="4" t="s">
        <v>282</v>
      </c>
      <c r="H159" s="4" t="s">
        <v>283</v>
      </c>
      <c r="I159" s="4">
        <v>1</v>
      </c>
      <c r="J159" s="4" t="s">
        <v>474</v>
      </c>
      <c r="K159" s="7">
        <v>1750</v>
      </c>
      <c r="L159" s="7"/>
      <c r="M159" s="7"/>
      <c r="N159" s="7">
        <f t="shared" si="5"/>
        <v>1750</v>
      </c>
    </row>
    <row r="160" spans="1:14" ht="20.100000000000001" customHeight="1" x14ac:dyDescent="0.3">
      <c r="A160" s="4">
        <v>159</v>
      </c>
      <c r="B160" s="4" t="s">
        <v>419</v>
      </c>
      <c r="C160" s="4" t="s">
        <v>415</v>
      </c>
      <c r="D160" s="4" t="str">
        <f t="shared" si="4"/>
        <v>BEARING - TRA181504</v>
      </c>
      <c r="E160" s="4" t="s">
        <v>279</v>
      </c>
      <c r="F160" s="4" t="s">
        <v>16</v>
      </c>
      <c r="G160" s="4" t="s">
        <v>282</v>
      </c>
      <c r="H160" s="4" t="s">
        <v>284</v>
      </c>
      <c r="I160" s="4">
        <v>4</v>
      </c>
      <c r="J160" s="4" t="s">
        <v>474</v>
      </c>
      <c r="K160" s="7">
        <v>1750</v>
      </c>
      <c r="L160" s="7"/>
      <c r="M160" s="7"/>
      <c r="N160" s="7">
        <f t="shared" si="5"/>
        <v>7000</v>
      </c>
    </row>
    <row r="161" spans="1:14" ht="20.100000000000001" customHeight="1" x14ac:dyDescent="0.3">
      <c r="A161" s="4">
        <v>160</v>
      </c>
      <c r="B161" s="4" t="s">
        <v>419</v>
      </c>
      <c r="C161" s="4" t="s">
        <v>415</v>
      </c>
      <c r="D161" s="4" t="str">
        <f t="shared" si="4"/>
        <v>BEARING - 32218JR</v>
      </c>
      <c r="E161" s="4" t="s">
        <v>279</v>
      </c>
      <c r="F161" s="4" t="s">
        <v>16</v>
      </c>
      <c r="G161" s="4" t="s">
        <v>285</v>
      </c>
      <c r="H161" s="4" t="s">
        <v>284</v>
      </c>
      <c r="I161" s="4">
        <v>4</v>
      </c>
      <c r="J161" s="4" t="s">
        <v>473</v>
      </c>
      <c r="K161" s="7">
        <v>1900</v>
      </c>
      <c r="L161" s="7"/>
      <c r="M161" s="7"/>
      <c r="N161" s="7">
        <f t="shared" si="5"/>
        <v>7600</v>
      </c>
    </row>
    <row r="162" spans="1:14" ht="20.100000000000001" customHeight="1" x14ac:dyDescent="0.3">
      <c r="A162" s="4">
        <v>161</v>
      </c>
      <c r="B162" s="4" t="s">
        <v>419</v>
      </c>
      <c r="C162" s="4" t="s">
        <v>415</v>
      </c>
      <c r="D162" s="4" t="str">
        <f t="shared" si="4"/>
        <v>BEARING - HM218248/10</v>
      </c>
      <c r="E162" s="4" t="s">
        <v>279</v>
      </c>
      <c r="F162" s="4" t="s">
        <v>16</v>
      </c>
      <c r="G162" s="4" t="s">
        <v>286</v>
      </c>
      <c r="H162" s="4" t="s">
        <v>284</v>
      </c>
      <c r="I162" s="4">
        <v>2</v>
      </c>
      <c r="J162" s="4" t="s">
        <v>473</v>
      </c>
      <c r="K162" s="7">
        <v>1500</v>
      </c>
      <c r="L162" s="7"/>
      <c r="M162" s="7"/>
      <c r="N162" s="7">
        <f t="shared" si="5"/>
        <v>3000</v>
      </c>
    </row>
    <row r="163" spans="1:14" ht="20.100000000000001" customHeight="1" x14ac:dyDescent="0.3">
      <c r="A163" s="4">
        <v>162</v>
      </c>
      <c r="B163" s="4" t="s">
        <v>419</v>
      </c>
      <c r="C163" s="4" t="s">
        <v>415</v>
      </c>
      <c r="D163" s="4" t="str">
        <f t="shared" si="4"/>
        <v>BEARING - 32217JR</v>
      </c>
      <c r="E163" s="4" t="s">
        <v>279</v>
      </c>
      <c r="F163" s="4" t="s">
        <v>16</v>
      </c>
      <c r="G163" s="4" t="s">
        <v>287</v>
      </c>
      <c r="H163" s="4" t="s">
        <v>284</v>
      </c>
      <c r="I163" s="4">
        <v>4</v>
      </c>
      <c r="J163" s="4" t="s">
        <v>473</v>
      </c>
      <c r="K163" s="7">
        <v>1700</v>
      </c>
      <c r="L163" s="7"/>
      <c r="M163" s="7"/>
      <c r="N163" s="7">
        <f t="shared" si="5"/>
        <v>6800</v>
      </c>
    </row>
    <row r="164" spans="1:14" ht="20.100000000000001" customHeight="1" x14ac:dyDescent="0.3">
      <c r="A164" s="4">
        <v>163</v>
      </c>
      <c r="B164" s="4" t="s">
        <v>419</v>
      </c>
      <c r="C164" s="4" t="s">
        <v>415</v>
      </c>
      <c r="D164" s="4" t="str">
        <f t="shared" si="4"/>
        <v>BEARING - 32210</v>
      </c>
      <c r="E164" s="4" t="s">
        <v>279</v>
      </c>
      <c r="F164" s="4" t="s">
        <v>16</v>
      </c>
      <c r="G164" s="4">
        <v>32210</v>
      </c>
      <c r="H164" s="4" t="s">
        <v>288</v>
      </c>
      <c r="I164" s="4">
        <v>2</v>
      </c>
      <c r="J164" s="4" t="s">
        <v>474</v>
      </c>
      <c r="K164" s="7">
        <v>1450</v>
      </c>
      <c r="L164" s="7"/>
      <c r="M164" s="7"/>
      <c r="N164" s="7">
        <f t="shared" si="5"/>
        <v>2900</v>
      </c>
    </row>
    <row r="165" spans="1:14" ht="20.100000000000001" customHeight="1" x14ac:dyDescent="0.3">
      <c r="A165" s="4">
        <v>164</v>
      </c>
      <c r="B165" s="4" t="s">
        <v>419</v>
      </c>
      <c r="C165" s="4" t="s">
        <v>415</v>
      </c>
      <c r="D165" s="4" t="str">
        <f t="shared" si="4"/>
        <v>BEARING - CR1373</v>
      </c>
      <c r="E165" s="4" t="s">
        <v>279</v>
      </c>
      <c r="F165" s="4" t="s">
        <v>16</v>
      </c>
      <c r="G165" s="4" t="s">
        <v>289</v>
      </c>
      <c r="H165" s="4" t="s">
        <v>290</v>
      </c>
      <c r="I165" s="4">
        <v>1</v>
      </c>
      <c r="J165" s="4" t="s">
        <v>474</v>
      </c>
      <c r="K165" s="7">
        <v>4500</v>
      </c>
      <c r="L165" s="7"/>
      <c r="M165" s="7"/>
      <c r="N165" s="7">
        <f t="shared" si="5"/>
        <v>4500</v>
      </c>
    </row>
    <row r="166" spans="1:14" ht="20.100000000000001" customHeight="1" x14ac:dyDescent="0.3">
      <c r="A166" s="4">
        <v>165</v>
      </c>
      <c r="B166" s="4" t="s">
        <v>419</v>
      </c>
      <c r="C166" s="4" t="s">
        <v>415</v>
      </c>
      <c r="D166" s="4" t="str">
        <f t="shared" si="4"/>
        <v>BEARING - 32215JR</v>
      </c>
      <c r="E166" s="4" t="s">
        <v>279</v>
      </c>
      <c r="F166" s="4" t="s">
        <v>16</v>
      </c>
      <c r="G166" s="4" t="s">
        <v>291</v>
      </c>
      <c r="H166" s="4" t="s">
        <v>284</v>
      </c>
      <c r="I166" s="4">
        <v>1</v>
      </c>
      <c r="J166" s="4" t="s">
        <v>473</v>
      </c>
      <c r="K166" s="7">
        <v>1100</v>
      </c>
      <c r="L166" s="7"/>
      <c r="M166" s="7"/>
      <c r="N166" s="7">
        <f t="shared" si="5"/>
        <v>1100</v>
      </c>
    </row>
    <row r="167" spans="1:14" ht="20.100000000000001" customHeight="1" x14ac:dyDescent="0.3">
      <c r="A167" s="4">
        <v>166</v>
      </c>
      <c r="B167" s="4" t="s">
        <v>419</v>
      </c>
      <c r="C167" s="4" t="s">
        <v>416</v>
      </c>
      <c r="D167" s="4" t="str">
        <f t="shared" si="4"/>
        <v>RELEASE BEARING - RCTS70SA-6A</v>
      </c>
      <c r="E167" s="4" t="s">
        <v>420</v>
      </c>
      <c r="F167" s="4" t="s">
        <v>16</v>
      </c>
      <c r="G167" s="4" t="s">
        <v>292</v>
      </c>
      <c r="H167" s="4" t="s">
        <v>284</v>
      </c>
      <c r="I167" s="4">
        <v>2</v>
      </c>
      <c r="J167" s="4" t="s">
        <v>473</v>
      </c>
      <c r="K167" s="7">
        <v>2900</v>
      </c>
      <c r="L167" s="7"/>
      <c r="M167" s="7"/>
      <c r="N167" s="7">
        <f t="shared" si="5"/>
        <v>5800</v>
      </c>
    </row>
    <row r="168" spans="1:14" ht="20.100000000000001" customHeight="1" x14ac:dyDescent="0.3">
      <c r="A168" s="4">
        <v>167</v>
      </c>
      <c r="B168" s="4" t="s">
        <v>419</v>
      </c>
      <c r="C168" s="4" t="s">
        <v>416</v>
      </c>
      <c r="D168" s="4" t="str">
        <f t="shared" si="4"/>
        <v>RELEASE BEARING - 6M70</v>
      </c>
      <c r="E168" s="4" t="s">
        <v>420</v>
      </c>
      <c r="F168" s="4" t="s">
        <v>16</v>
      </c>
      <c r="G168" s="4" t="s">
        <v>293</v>
      </c>
      <c r="H168" s="4" t="s">
        <v>294</v>
      </c>
      <c r="I168" s="4">
        <v>1</v>
      </c>
      <c r="J168" s="4" t="s">
        <v>474</v>
      </c>
      <c r="K168" s="7">
        <v>6000</v>
      </c>
      <c r="L168" s="7"/>
      <c r="M168" s="7"/>
      <c r="N168" s="7">
        <f t="shared" si="5"/>
        <v>6000</v>
      </c>
    </row>
    <row r="169" spans="1:14" ht="20.100000000000001" customHeight="1" x14ac:dyDescent="0.3">
      <c r="A169" s="4">
        <v>168</v>
      </c>
      <c r="B169" s="4" t="s">
        <v>419</v>
      </c>
      <c r="C169" s="4" t="s">
        <v>415</v>
      </c>
      <c r="D169" s="4" t="str">
        <f t="shared" si="4"/>
        <v>BEARING - 6306LLU/25</v>
      </c>
      <c r="E169" s="4" t="s">
        <v>279</v>
      </c>
      <c r="F169" s="4" t="s">
        <v>16</v>
      </c>
      <c r="G169" s="4" t="s">
        <v>295</v>
      </c>
      <c r="H169" s="4" t="s">
        <v>281</v>
      </c>
      <c r="I169" s="4">
        <v>1</v>
      </c>
      <c r="J169" s="4" t="s">
        <v>474</v>
      </c>
      <c r="K169" s="7">
        <v>1250</v>
      </c>
      <c r="L169" s="7"/>
      <c r="M169" s="7"/>
      <c r="N169" s="7">
        <f t="shared" si="5"/>
        <v>1250</v>
      </c>
    </row>
    <row r="170" spans="1:14" ht="20.100000000000001" customHeight="1" x14ac:dyDescent="0.3">
      <c r="A170" s="4">
        <v>169</v>
      </c>
      <c r="B170" s="4" t="s">
        <v>419</v>
      </c>
      <c r="C170" s="4" t="s">
        <v>415</v>
      </c>
      <c r="D170" s="4" t="str">
        <f t="shared" si="4"/>
        <v>BEARING - 6016LLUC3/12</v>
      </c>
      <c r="E170" s="4" t="s">
        <v>279</v>
      </c>
      <c r="F170" s="4" t="s">
        <v>16</v>
      </c>
      <c r="G170" s="4" t="s">
        <v>296</v>
      </c>
      <c r="H170" s="4" t="s">
        <v>281</v>
      </c>
      <c r="I170" s="4">
        <v>4</v>
      </c>
      <c r="J170" s="4" t="s">
        <v>474</v>
      </c>
      <c r="K170" s="7">
        <v>1300</v>
      </c>
      <c r="L170" s="7"/>
      <c r="M170" s="7"/>
      <c r="N170" s="7">
        <f t="shared" si="5"/>
        <v>5200</v>
      </c>
    </row>
    <row r="171" spans="1:14" ht="20.100000000000001" customHeight="1" x14ac:dyDescent="0.3">
      <c r="A171" s="4">
        <v>170</v>
      </c>
      <c r="B171" s="4" t="s">
        <v>419</v>
      </c>
      <c r="C171" s="4" t="s">
        <v>415</v>
      </c>
      <c r="D171" s="4" t="str">
        <f t="shared" si="4"/>
        <v>BEARING - HM212049/11-9</v>
      </c>
      <c r="E171" s="4" t="s">
        <v>279</v>
      </c>
      <c r="F171" s="4" t="s">
        <v>16</v>
      </c>
      <c r="G171" s="4" t="s">
        <v>297</v>
      </c>
      <c r="H171" s="4" t="s">
        <v>284</v>
      </c>
      <c r="I171" s="4">
        <v>1</v>
      </c>
      <c r="J171" s="4" t="s">
        <v>474</v>
      </c>
      <c r="K171" s="7">
        <v>2500</v>
      </c>
      <c r="L171" s="7"/>
      <c r="M171" s="7"/>
      <c r="N171" s="7">
        <f t="shared" si="5"/>
        <v>2500</v>
      </c>
    </row>
    <row r="172" spans="1:14" ht="20.100000000000001" customHeight="1" x14ac:dyDescent="0.3">
      <c r="A172" s="4">
        <v>171</v>
      </c>
      <c r="B172" s="4" t="s">
        <v>419</v>
      </c>
      <c r="C172" s="4" t="s">
        <v>415</v>
      </c>
      <c r="D172" s="4" t="str">
        <f t="shared" si="4"/>
        <v>BEARING - CR1355/1363</v>
      </c>
      <c r="E172" s="4" t="s">
        <v>279</v>
      </c>
      <c r="F172" s="4" t="s">
        <v>16</v>
      </c>
      <c r="G172" s="4" t="s">
        <v>298</v>
      </c>
      <c r="H172" s="4" t="s">
        <v>284</v>
      </c>
      <c r="I172" s="4">
        <v>1</v>
      </c>
      <c r="J172" s="4" t="s">
        <v>473</v>
      </c>
      <c r="K172" s="7">
        <v>1300</v>
      </c>
      <c r="L172" s="7"/>
      <c r="M172" s="7"/>
      <c r="N172" s="7">
        <f t="shared" si="5"/>
        <v>1300</v>
      </c>
    </row>
    <row r="173" spans="1:14" ht="20.100000000000001" customHeight="1" x14ac:dyDescent="0.3">
      <c r="A173" s="4">
        <v>172</v>
      </c>
      <c r="B173" s="4" t="s">
        <v>419</v>
      </c>
      <c r="C173" s="4" t="s">
        <v>416</v>
      </c>
      <c r="D173" s="4" t="str">
        <f t="shared" si="4"/>
        <v>ENGINE SUPPORT 8DC9 FU-109</v>
      </c>
      <c r="E173" s="4" t="s">
        <v>299</v>
      </c>
      <c r="F173" s="4" t="s">
        <v>300</v>
      </c>
      <c r="G173" s="4" t="s">
        <v>407</v>
      </c>
      <c r="H173" s="4" t="s">
        <v>406</v>
      </c>
      <c r="I173" s="4">
        <v>2</v>
      </c>
      <c r="J173" s="4" t="s">
        <v>473</v>
      </c>
      <c r="K173" s="7">
        <v>980</v>
      </c>
      <c r="L173" s="7"/>
      <c r="M173" s="7"/>
      <c r="N173" s="7">
        <f t="shared" si="5"/>
        <v>1960</v>
      </c>
    </row>
    <row r="174" spans="1:14" ht="20.100000000000001" customHeight="1" x14ac:dyDescent="0.3">
      <c r="A174" s="4">
        <v>173</v>
      </c>
      <c r="B174" s="4" t="s">
        <v>419</v>
      </c>
      <c r="C174" s="4" t="s">
        <v>416</v>
      </c>
      <c r="D174" s="4" t="str">
        <f t="shared" si="4"/>
        <v>TRANSMISSION SUPPORT 8DC9 FU-110</v>
      </c>
      <c r="E174" s="4" t="s">
        <v>301</v>
      </c>
      <c r="F174" s="4" t="s">
        <v>300</v>
      </c>
      <c r="G174" s="4" t="s">
        <v>409</v>
      </c>
      <c r="H174" s="4" t="s">
        <v>406</v>
      </c>
      <c r="I174" s="4">
        <v>2</v>
      </c>
      <c r="J174" s="4" t="s">
        <v>473</v>
      </c>
      <c r="K174" s="7">
        <v>1300</v>
      </c>
      <c r="L174" s="7"/>
      <c r="M174" s="7"/>
      <c r="N174" s="7">
        <f t="shared" si="5"/>
        <v>2600</v>
      </c>
    </row>
    <row r="175" spans="1:14" ht="20.100000000000001" customHeight="1" x14ac:dyDescent="0.3">
      <c r="A175" s="4">
        <v>174</v>
      </c>
      <c r="B175" s="4" t="s">
        <v>419</v>
      </c>
      <c r="C175" s="4" t="s">
        <v>415</v>
      </c>
      <c r="D175" s="4" t="str">
        <f t="shared" si="4"/>
        <v>GLADHAND - -</v>
      </c>
      <c r="E175" s="4" t="s">
        <v>302</v>
      </c>
      <c r="F175" s="4" t="s">
        <v>16</v>
      </c>
      <c r="G175" s="4" t="s">
        <v>16</v>
      </c>
      <c r="H175" s="4" t="s">
        <v>16</v>
      </c>
      <c r="I175" s="4">
        <v>11</v>
      </c>
      <c r="J175" s="4" t="s">
        <v>473</v>
      </c>
      <c r="K175" s="7">
        <v>200</v>
      </c>
      <c r="L175" s="7"/>
      <c r="M175" s="7"/>
      <c r="N175" s="7">
        <f t="shared" si="5"/>
        <v>2200</v>
      </c>
    </row>
    <row r="176" spans="1:14" ht="20.100000000000001" customHeight="1" x14ac:dyDescent="0.3">
      <c r="A176" s="4">
        <v>175</v>
      </c>
      <c r="B176" s="4" t="s">
        <v>419</v>
      </c>
      <c r="C176" s="4" t="s">
        <v>415</v>
      </c>
      <c r="D176" s="4" t="str">
        <f t="shared" si="4"/>
        <v>GLADHAND RUBBER - -</v>
      </c>
      <c r="E176" s="4" t="s">
        <v>303</v>
      </c>
      <c r="F176" s="4" t="s">
        <v>16</v>
      </c>
      <c r="G176" s="4" t="s">
        <v>16</v>
      </c>
      <c r="H176" s="4" t="s">
        <v>16</v>
      </c>
      <c r="I176" s="4">
        <v>50</v>
      </c>
      <c r="J176" s="4" t="s">
        <v>473</v>
      </c>
      <c r="K176" s="7">
        <v>30</v>
      </c>
      <c r="L176" s="7"/>
      <c r="M176" s="7"/>
      <c r="N176" s="7">
        <f t="shared" si="5"/>
        <v>1500</v>
      </c>
    </row>
    <row r="177" spans="1:14" ht="20.100000000000001" customHeight="1" x14ac:dyDescent="0.3">
      <c r="A177" s="4">
        <v>176</v>
      </c>
      <c r="B177" s="4" t="s">
        <v>419</v>
      </c>
      <c r="C177" s="4" t="s">
        <v>416</v>
      </c>
      <c r="D177" s="4" t="str">
        <f t="shared" si="4"/>
        <v>CROSS JOINT - GUIS-68C</v>
      </c>
      <c r="E177" s="4" t="s">
        <v>304</v>
      </c>
      <c r="F177" s="4" t="s">
        <v>16</v>
      </c>
      <c r="G177" s="4" t="s">
        <v>305</v>
      </c>
      <c r="H177" s="4" t="s">
        <v>306</v>
      </c>
      <c r="I177" s="4">
        <v>2</v>
      </c>
      <c r="J177" s="4" t="s">
        <v>474</v>
      </c>
      <c r="K177" s="7">
        <v>2750</v>
      </c>
      <c r="L177" s="7"/>
      <c r="M177" s="7"/>
      <c r="N177" s="7">
        <f t="shared" si="5"/>
        <v>5500</v>
      </c>
    </row>
    <row r="178" spans="1:14" ht="20.100000000000001" customHeight="1" x14ac:dyDescent="0.3">
      <c r="A178" s="4">
        <v>177</v>
      </c>
      <c r="B178" s="4" t="s">
        <v>419</v>
      </c>
      <c r="C178" s="4" t="s">
        <v>416</v>
      </c>
      <c r="D178" s="4" t="str">
        <f t="shared" si="4"/>
        <v>WHEEL CYLINDER - MC889050</v>
      </c>
      <c r="E178" s="4" t="s">
        <v>307</v>
      </c>
      <c r="F178" s="4" t="s">
        <v>16</v>
      </c>
      <c r="G178" s="4" t="s">
        <v>308</v>
      </c>
      <c r="H178" s="4" t="s">
        <v>16</v>
      </c>
      <c r="I178" s="4">
        <v>1</v>
      </c>
      <c r="J178" s="4" t="s">
        <v>473</v>
      </c>
      <c r="K178" s="7">
        <v>6300</v>
      </c>
      <c r="L178" s="7"/>
      <c r="M178" s="7"/>
      <c r="N178" s="7">
        <f t="shared" si="5"/>
        <v>6300</v>
      </c>
    </row>
    <row r="179" spans="1:14" ht="20.100000000000001" customHeight="1" x14ac:dyDescent="0.3">
      <c r="A179" s="4">
        <v>178</v>
      </c>
      <c r="B179" s="4" t="s">
        <v>419</v>
      </c>
      <c r="C179" s="4" t="s">
        <v>415</v>
      </c>
      <c r="D179" s="4" t="str">
        <f t="shared" si="4"/>
        <v>ENGINE OIL CAP - OC-25</v>
      </c>
      <c r="E179" s="4" t="s">
        <v>309</v>
      </c>
      <c r="F179" s="4" t="s">
        <v>16</v>
      </c>
      <c r="G179" s="4" t="s">
        <v>310</v>
      </c>
      <c r="H179" s="4" t="s">
        <v>8</v>
      </c>
      <c r="I179" s="4">
        <v>8</v>
      </c>
      <c r="J179" s="4" t="s">
        <v>473</v>
      </c>
      <c r="K179" s="7">
        <v>350</v>
      </c>
      <c r="L179" s="7"/>
      <c r="M179" s="7"/>
      <c r="N179" s="7">
        <f t="shared" si="5"/>
        <v>2800</v>
      </c>
    </row>
    <row r="180" spans="1:14" ht="20.100000000000001" customHeight="1" x14ac:dyDescent="0.3">
      <c r="A180" s="4">
        <v>179</v>
      </c>
      <c r="B180" s="4" t="s">
        <v>419</v>
      </c>
      <c r="C180" s="4" t="s">
        <v>415</v>
      </c>
      <c r="D180" s="4" t="str">
        <f t="shared" si="4"/>
        <v>FUEL TANK CAP - CFTC-52</v>
      </c>
      <c r="E180" s="4" t="s">
        <v>311</v>
      </c>
      <c r="F180" s="4" t="s">
        <v>16</v>
      </c>
      <c r="G180" s="4" t="s">
        <v>312</v>
      </c>
      <c r="H180" s="4" t="s">
        <v>8</v>
      </c>
      <c r="I180" s="4">
        <v>1</v>
      </c>
      <c r="J180" s="4" t="s">
        <v>473</v>
      </c>
      <c r="K180" s="7">
        <v>350</v>
      </c>
      <c r="L180" s="7"/>
      <c r="M180" s="7"/>
      <c r="N180" s="7">
        <f t="shared" si="5"/>
        <v>350</v>
      </c>
    </row>
    <row r="181" spans="1:14" ht="20.100000000000001" customHeight="1" x14ac:dyDescent="0.3">
      <c r="A181" s="4">
        <v>180</v>
      </c>
      <c r="B181" s="4" t="s">
        <v>419</v>
      </c>
      <c r="C181" s="4" t="s">
        <v>415</v>
      </c>
      <c r="D181" s="4" t="str">
        <f t="shared" si="4"/>
        <v>STEERING CARTRIDGE - 475-10063</v>
      </c>
      <c r="E181" s="4" t="s">
        <v>313</v>
      </c>
      <c r="F181" s="4" t="s">
        <v>16</v>
      </c>
      <c r="G181" s="4" t="s">
        <v>477</v>
      </c>
      <c r="H181" s="4" t="s">
        <v>16</v>
      </c>
      <c r="I181" s="4">
        <v>3</v>
      </c>
      <c r="J181" s="4" t="s">
        <v>473</v>
      </c>
      <c r="K181" s="7">
        <v>1800</v>
      </c>
      <c r="L181" s="7"/>
      <c r="M181" s="7"/>
      <c r="N181" s="7">
        <f t="shared" si="5"/>
        <v>5400</v>
      </c>
    </row>
    <row r="182" spans="1:14" ht="20.100000000000001" customHeight="1" x14ac:dyDescent="0.3">
      <c r="A182" s="4">
        <v>181</v>
      </c>
      <c r="B182" s="4" t="s">
        <v>419</v>
      </c>
      <c r="C182" s="4" t="s">
        <v>415</v>
      </c>
      <c r="D182" s="4" t="str">
        <f t="shared" si="4"/>
        <v>STEERING CARTRIDGE - 470-10065</v>
      </c>
      <c r="E182" s="4" t="s">
        <v>313</v>
      </c>
      <c r="F182" s="4" t="s">
        <v>16</v>
      </c>
      <c r="G182" s="4" t="s">
        <v>314</v>
      </c>
      <c r="H182" s="4" t="s">
        <v>16</v>
      </c>
      <c r="I182" s="4">
        <v>5</v>
      </c>
      <c r="J182" s="4" t="s">
        <v>473</v>
      </c>
      <c r="K182" s="7">
        <v>2300</v>
      </c>
      <c r="L182" s="7"/>
      <c r="M182" s="7"/>
      <c r="N182" s="7">
        <f t="shared" si="5"/>
        <v>11500</v>
      </c>
    </row>
    <row r="183" spans="1:14" ht="20.100000000000001" customHeight="1" x14ac:dyDescent="0.3">
      <c r="A183" s="4">
        <v>182</v>
      </c>
      <c r="B183" s="4" t="s">
        <v>419</v>
      </c>
      <c r="C183" s="4" t="s">
        <v>414</v>
      </c>
      <c r="D183" s="4" t="str">
        <f t="shared" si="4"/>
        <v>DOOR HINGES UPPER -</v>
      </c>
      <c r="E183" s="4" t="s">
        <v>315</v>
      </c>
      <c r="F183" s="4" t="s">
        <v>316</v>
      </c>
      <c r="G183" s="4" t="s">
        <v>16</v>
      </c>
      <c r="H183" s="4" t="s">
        <v>16</v>
      </c>
      <c r="I183" s="4">
        <v>6</v>
      </c>
      <c r="J183" s="4" t="s">
        <v>473</v>
      </c>
      <c r="K183" s="7">
        <v>400</v>
      </c>
      <c r="L183" s="7"/>
      <c r="M183" s="7"/>
      <c r="N183" s="7">
        <f t="shared" si="5"/>
        <v>2400</v>
      </c>
    </row>
    <row r="184" spans="1:14" ht="20.100000000000001" customHeight="1" x14ac:dyDescent="0.3">
      <c r="A184" s="4">
        <v>183</v>
      </c>
      <c r="B184" s="4" t="s">
        <v>419</v>
      </c>
      <c r="C184" s="4" t="s">
        <v>416</v>
      </c>
      <c r="D184" s="4" t="str">
        <f t="shared" si="4"/>
        <v>BUSHING - MK301815</v>
      </c>
      <c r="E184" s="4" t="s">
        <v>317</v>
      </c>
      <c r="F184" s="4" t="s">
        <v>16</v>
      </c>
      <c r="G184" s="4" t="s">
        <v>318</v>
      </c>
      <c r="H184" s="4" t="s">
        <v>16</v>
      </c>
      <c r="I184" s="4">
        <v>2</v>
      </c>
      <c r="J184" s="4" t="s">
        <v>473</v>
      </c>
      <c r="K184" s="7">
        <v>450</v>
      </c>
      <c r="L184" s="7"/>
      <c r="M184" s="7"/>
      <c r="N184" s="7">
        <f t="shared" si="5"/>
        <v>900</v>
      </c>
    </row>
    <row r="185" spans="1:14" ht="20.100000000000001" customHeight="1" x14ac:dyDescent="0.3">
      <c r="A185" s="4">
        <v>184</v>
      </c>
      <c r="B185" s="4" t="s">
        <v>419</v>
      </c>
      <c r="C185" s="4" t="s">
        <v>416</v>
      </c>
      <c r="D185" s="4" t="str">
        <f t="shared" si="4"/>
        <v>BUSHING - MK335683</v>
      </c>
      <c r="E185" s="4" t="s">
        <v>317</v>
      </c>
      <c r="F185" s="4" t="s">
        <v>16</v>
      </c>
      <c r="G185" s="4" t="s">
        <v>319</v>
      </c>
      <c r="H185" s="4" t="s">
        <v>16</v>
      </c>
      <c r="I185" s="4">
        <v>6</v>
      </c>
      <c r="J185" s="4" t="s">
        <v>473</v>
      </c>
      <c r="K185" s="7">
        <v>300</v>
      </c>
      <c r="L185" s="7"/>
      <c r="M185" s="7"/>
      <c r="N185" s="7">
        <f t="shared" si="5"/>
        <v>1800</v>
      </c>
    </row>
    <row r="186" spans="1:14" ht="20.100000000000001" customHeight="1" x14ac:dyDescent="0.3">
      <c r="A186" s="4">
        <v>185</v>
      </c>
      <c r="B186" s="4" t="s">
        <v>419</v>
      </c>
      <c r="C186" s="4" t="s">
        <v>414</v>
      </c>
      <c r="D186" s="4" t="str">
        <f t="shared" si="4"/>
        <v>CAB SUPPORT FUSO 8DC9 MK027447</v>
      </c>
      <c r="E186" s="4" t="s">
        <v>320</v>
      </c>
      <c r="F186" s="4" t="s">
        <v>321</v>
      </c>
      <c r="G186" s="4" t="s">
        <v>323</v>
      </c>
      <c r="H186" s="4" t="s">
        <v>16</v>
      </c>
      <c r="I186" s="4">
        <v>3</v>
      </c>
      <c r="J186" s="4" t="s">
        <v>474</v>
      </c>
      <c r="K186" s="7">
        <v>280</v>
      </c>
      <c r="L186" s="7"/>
      <c r="M186" s="7"/>
      <c r="N186" s="7">
        <f t="shared" si="5"/>
        <v>840</v>
      </c>
    </row>
    <row r="187" spans="1:14" ht="20.100000000000001" customHeight="1" x14ac:dyDescent="0.3">
      <c r="A187" s="4">
        <v>186</v>
      </c>
      <c r="B187" s="4" t="s">
        <v>419</v>
      </c>
      <c r="C187" s="4" t="s">
        <v>414</v>
      </c>
      <c r="D187" s="4" t="str">
        <f t="shared" si="4"/>
        <v>CAB SUPPORT FUSO MK329408</v>
      </c>
      <c r="E187" s="4" t="s">
        <v>320</v>
      </c>
      <c r="F187" s="4" t="s">
        <v>322</v>
      </c>
      <c r="G187" s="4" t="s">
        <v>324</v>
      </c>
      <c r="H187" s="4" t="s">
        <v>16</v>
      </c>
      <c r="I187" s="4">
        <v>5</v>
      </c>
      <c r="J187" s="4" t="s">
        <v>473</v>
      </c>
      <c r="K187" s="7">
        <v>300</v>
      </c>
      <c r="L187" s="7"/>
      <c r="M187" s="7"/>
      <c r="N187" s="7">
        <f t="shared" si="5"/>
        <v>1500</v>
      </c>
    </row>
    <row r="188" spans="1:14" ht="20.100000000000001" customHeight="1" x14ac:dyDescent="0.3">
      <c r="A188" s="4">
        <v>187</v>
      </c>
      <c r="B188" s="4" t="s">
        <v>419</v>
      </c>
      <c r="C188" s="4" t="s">
        <v>414</v>
      </c>
      <c r="D188" s="4" t="str">
        <f t="shared" si="4"/>
        <v>CAB SUPPORT FUSO ME302573</v>
      </c>
      <c r="E188" s="4" t="s">
        <v>320</v>
      </c>
      <c r="F188" s="4" t="s">
        <v>322</v>
      </c>
      <c r="G188" s="4" t="s">
        <v>325</v>
      </c>
      <c r="H188" s="4" t="s">
        <v>16</v>
      </c>
      <c r="I188" s="4">
        <v>5</v>
      </c>
      <c r="J188" s="4" t="s">
        <v>473</v>
      </c>
      <c r="K188" s="7">
        <v>540</v>
      </c>
      <c r="L188" s="7"/>
      <c r="M188" s="7"/>
      <c r="N188" s="7">
        <f t="shared" si="5"/>
        <v>2700</v>
      </c>
    </row>
    <row r="189" spans="1:14" ht="20.100000000000001" customHeight="1" x14ac:dyDescent="0.3">
      <c r="A189" s="4">
        <v>188</v>
      </c>
      <c r="B189" s="4" t="s">
        <v>419</v>
      </c>
      <c r="C189" s="4" t="s">
        <v>414</v>
      </c>
      <c r="D189" s="4" t="str">
        <f t="shared" si="4"/>
        <v>PISTON - 241-13318</v>
      </c>
      <c r="E189" s="4" t="s">
        <v>326</v>
      </c>
      <c r="F189" s="4" t="s">
        <v>16</v>
      </c>
      <c r="G189" s="4" t="s">
        <v>327</v>
      </c>
      <c r="H189" s="4" t="s">
        <v>16</v>
      </c>
      <c r="I189" s="4">
        <v>9</v>
      </c>
      <c r="J189" s="4" t="s">
        <v>473</v>
      </c>
      <c r="K189" s="7">
        <v>325</v>
      </c>
      <c r="L189" s="7"/>
      <c r="M189" s="7"/>
      <c r="N189" s="7">
        <f t="shared" si="5"/>
        <v>2925</v>
      </c>
    </row>
    <row r="190" spans="1:14" ht="20.100000000000001" customHeight="1" x14ac:dyDescent="0.3">
      <c r="A190" s="4">
        <v>189</v>
      </c>
      <c r="B190" s="4" t="s">
        <v>419</v>
      </c>
      <c r="C190" s="4" t="s">
        <v>414</v>
      </c>
      <c r="D190" s="4" t="str">
        <f t="shared" si="4"/>
        <v>PISTON - 234-13315</v>
      </c>
      <c r="E190" s="4" t="s">
        <v>326</v>
      </c>
      <c r="F190" s="4" t="s">
        <v>16</v>
      </c>
      <c r="G190" s="4" t="s">
        <v>328</v>
      </c>
      <c r="H190" s="4" t="s">
        <v>16</v>
      </c>
      <c r="I190" s="4">
        <v>12</v>
      </c>
      <c r="J190" s="4" t="s">
        <v>473</v>
      </c>
      <c r="K190" s="7">
        <v>270</v>
      </c>
      <c r="L190" s="7"/>
      <c r="M190" s="7"/>
      <c r="N190" s="7">
        <f t="shared" si="5"/>
        <v>3240</v>
      </c>
    </row>
    <row r="191" spans="1:14" ht="20.100000000000001" customHeight="1" x14ac:dyDescent="0.3">
      <c r="A191" s="4">
        <v>190</v>
      </c>
      <c r="B191" s="4" t="s">
        <v>419</v>
      </c>
      <c r="C191" s="4" t="s">
        <v>414</v>
      </c>
      <c r="D191" s="4" t="str">
        <f t="shared" si="4"/>
        <v>PISTON - MC-808553-1</v>
      </c>
      <c r="E191" s="4" t="s">
        <v>326</v>
      </c>
      <c r="F191" s="4" t="s">
        <v>16</v>
      </c>
      <c r="G191" s="4" t="s">
        <v>329</v>
      </c>
      <c r="H191" s="4"/>
      <c r="I191" s="4">
        <v>7</v>
      </c>
      <c r="J191" s="4" t="s">
        <v>473</v>
      </c>
      <c r="K191" s="7">
        <v>200</v>
      </c>
      <c r="L191" s="7"/>
      <c r="M191" s="7"/>
      <c r="N191" s="7">
        <f t="shared" si="5"/>
        <v>1400</v>
      </c>
    </row>
    <row r="192" spans="1:14" ht="20.100000000000001" customHeight="1" x14ac:dyDescent="0.3">
      <c r="A192" s="4">
        <v>191</v>
      </c>
      <c r="B192" s="4" t="s">
        <v>419</v>
      </c>
      <c r="C192" s="4" t="s">
        <v>415</v>
      </c>
      <c r="D192" s="4" t="str">
        <f t="shared" si="4"/>
        <v>FIFTH WHEEL HITCH PAD - 0471</v>
      </c>
      <c r="E192" s="4" t="s">
        <v>330</v>
      </c>
      <c r="F192" s="4" t="s">
        <v>16</v>
      </c>
      <c r="G192" s="8" t="s">
        <v>331</v>
      </c>
      <c r="H192" s="4" t="s">
        <v>332</v>
      </c>
      <c r="I192" s="4">
        <v>2</v>
      </c>
      <c r="J192" s="4" t="s">
        <v>473</v>
      </c>
      <c r="K192" s="7">
        <v>3500</v>
      </c>
      <c r="L192" s="7"/>
      <c r="M192" s="7"/>
      <c r="N192" s="7">
        <f t="shared" si="5"/>
        <v>7000</v>
      </c>
    </row>
    <row r="193" spans="1:14" ht="20.100000000000001" customHeight="1" x14ac:dyDescent="0.3">
      <c r="A193" s="4">
        <v>192</v>
      </c>
      <c r="B193" s="4" t="s">
        <v>419</v>
      </c>
      <c r="C193" s="4" t="s">
        <v>416</v>
      </c>
      <c r="D193" s="4" t="str">
        <f t="shared" si="4"/>
        <v>EXHAUST SPRING 4" -</v>
      </c>
      <c r="E193" s="4" t="s">
        <v>333</v>
      </c>
      <c r="F193" s="4" t="s">
        <v>334</v>
      </c>
      <c r="G193" s="4" t="s">
        <v>16</v>
      </c>
      <c r="H193" s="4" t="s">
        <v>16</v>
      </c>
      <c r="I193" s="4">
        <v>4</v>
      </c>
      <c r="J193" s="4" t="s">
        <v>473</v>
      </c>
      <c r="K193" s="7">
        <v>3800</v>
      </c>
      <c r="L193" s="7"/>
      <c r="M193" s="7"/>
      <c r="N193" s="7">
        <f t="shared" si="5"/>
        <v>15200</v>
      </c>
    </row>
    <row r="194" spans="1:14" ht="20.100000000000001" customHeight="1" x14ac:dyDescent="0.3">
      <c r="A194" s="4">
        <v>193</v>
      </c>
      <c r="B194" s="4" t="s">
        <v>419</v>
      </c>
      <c r="C194" s="4" t="s">
        <v>416</v>
      </c>
      <c r="D194" s="4" t="str">
        <f t="shared" ref="D194:D249" si="6">E194&amp;" "&amp;F194&amp;" "&amp;G194</f>
        <v>DIAPHRAGM TYPE 30 -</v>
      </c>
      <c r="E194" s="4" t="s">
        <v>335</v>
      </c>
      <c r="F194" s="4" t="s">
        <v>336</v>
      </c>
      <c r="G194" s="4" t="s">
        <v>16</v>
      </c>
      <c r="H194" s="4" t="s">
        <v>16</v>
      </c>
      <c r="I194" s="4">
        <v>12</v>
      </c>
      <c r="J194" s="4" t="s">
        <v>473</v>
      </c>
      <c r="K194" s="7">
        <v>140</v>
      </c>
      <c r="L194" s="7"/>
      <c r="M194" s="7"/>
      <c r="N194" s="7">
        <f t="shared" si="5"/>
        <v>1680</v>
      </c>
    </row>
    <row r="195" spans="1:14" ht="20.100000000000001" customHeight="1" x14ac:dyDescent="0.3">
      <c r="A195" s="4">
        <v>194</v>
      </c>
      <c r="B195" s="4" t="s">
        <v>419</v>
      </c>
      <c r="C195" s="4" t="s">
        <v>416</v>
      </c>
      <c r="D195" s="4" t="str">
        <f t="shared" si="6"/>
        <v>DIAPHRAGM TYPE 24 -</v>
      </c>
      <c r="E195" s="4" t="s">
        <v>335</v>
      </c>
      <c r="F195" s="4" t="s">
        <v>337</v>
      </c>
      <c r="G195" s="4" t="s">
        <v>16</v>
      </c>
      <c r="H195" s="4" t="s">
        <v>16</v>
      </c>
      <c r="I195" s="4">
        <v>18</v>
      </c>
      <c r="J195" s="4" t="s">
        <v>473</v>
      </c>
      <c r="K195" s="7">
        <v>100</v>
      </c>
      <c r="L195" s="7"/>
      <c r="M195" s="7"/>
      <c r="N195" s="7">
        <f t="shared" ref="N195:N250" si="7">I195*K195</f>
        <v>1800</v>
      </c>
    </row>
    <row r="196" spans="1:14" ht="20.100000000000001" customHeight="1" x14ac:dyDescent="0.3">
      <c r="A196" s="4">
        <v>195</v>
      </c>
      <c r="B196" s="4" t="s">
        <v>419</v>
      </c>
      <c r="C196" s="4" t="s">
        <v>416</v>
      </c>
      <c r="D196" s="4" t="str">
        <f t="shared" si="6"/>
        <v>EQUALIZER 2 HOLES -</v>
      </c>
      <c r="E196" s="4" t="s">
        <v>338</v>
      </c>
      <c r="F196" s="4" t="s">
        <v>339</v>
      </c>
      <c r="G196" s="4" t="s">
        <v>16</v>
      </c>
      <c r="H196" s="4" t="s">
        <v>16</v>
      </c>
      <c r="I196" s="4">
        <v>2</v>
      </c>
      <c r="J196" s="4" t="s">
        <v>473</v>
      </c>
      <c r="K196" s="7">
        <v>4950</v>
      </c>
      <c r="L196" s="7"/>
      <c r="M196" s="7"/>
      <c r="N196" s="7">
        <f t="shared" si="7"/>
        <v>9900</v>
      </c>
    </row>
    <row r="197" spans="1:14" ht="20.100000000000001" customHeight="1" x14ac:dyDescent="0.3">
      <c r="A197" s="4">
        <v>196</v>
      </c>
      <c r="B197" s="4" t="s">
        <v>419</v>
      </c>
      <c r="C197" s="4" t="s">
        <v>414</v>
      </c>
      <c r="D197" s="4" t="str">
        <f t="shared" si="6"/>
        <v>HYDRAULIC JACK 50 TONS CHINA -</v>
      </c>
      <c r="E197" s="4" t="s">
        <v>340</v>
      </c>
      <c r="F197" s="4" t="s">
        <v>341</v>
      </c>
      <c r="G197" s="4" t="s">
        <v>16</v>
      </c>
      <c r="H197" s="4" t="s">
        <v>16</v>
      </c>
      <c r="I197" s="4">
        <v>6</v>
      </c>
      <c r="J197" s="4" t="s">
        <v>475</v>
      </c>
      <c r="K197" s="7">
        <v>2550</v>
      </c>
      <c r="L197" s="7"/>
      <c r="M197" s="7"/>
      <c r="N197" s="7">
        <f t="shared" si="7"/>
        <v>15300</v>
      </c>
    </row>
    <row r="198" spans="1:14" ht="20.100000000000001" customHeight="1" x14ac:dyDescent="0.3">
      <c r="A198" s="4">
        <v>197</v>
      </c>
      <c r="B198" s="4" t="s">
        <v>419</v>
      </c>
      <c r="C198" s="4" t="s">
        <v>413</v>
      </c>
      <c r="D198" s="4" t="str">
        <f t="shared" si="6"/>
        <v>4D BATTERY - TRUCKMASTER</v>
      </c>
      <c r="E198" s="4" t="s">
        <v>342</v>
      </c>
      <c r="F198" s="4" t="s">
        <v>16</v>
      </c>
      <c r="G198" s="4" t="s">
        <v>343</v>
      </c>
      <c r="H198" s="4" t="s">
        <v>344</v>
      </c>
      <c r="I198" s="4">
        <v>4</v>
      </c>
      <c r="J198" s="4" t="s">
        <v>475</v>
      </c>
      <c r="K198" s="7">
        <v>7800</v>
      </c>
      <c r="L198" s="7"/>
      <c r="M198" s="7"/>
      <c r="N198" s="7">
        <f t="shared" si="7"/>
        <v>31200</v>
      </c>
    </row>
    <row r="199" spans="1:14" ht="20.100000000000001" customHeight="1" x14ac:dyDescent="0.3">
      <c r="A199" s="4">
        <v>198</v>
      </c>
      <c r="B199" s="4" t="s">
        <v>419</v>
      </c>
      <c r="C199" s="4" t="s">
        <v>413</v>
      </c>
      <c r="D199" s="4" t="str">
        <f t="shared" si="6"/>
        <v>4D BATTERY - -</v>
      </c>
      <c r="E199" s="4" t="s">
        <v>342</v>
      </c>
      <c r="F199" s="4" t="s">
        <v>16</v>
      </c>
      <c r="G199" s="4" t="s">
        <v>16</v>
      </c>
      <c r="H199" s="4" t="s">
        <v>345</v>
      </c>
      <c r="I199" s="4">
        <v>2</v>
      </c>
      <c r="J199" s="4" t="s">
        <v>475</v>
      </c>
      <c r="K199" s="7">
        <v>7000</v>
      </c>
      <c r="L199" s="7"/>
      <c r="M199" s="7"/>
      <c r="N199" s="7">
        <f t="shared" si="7"/>
        <v>14000</v>
      </c>
    </row>
    <row r="200" spans="1:14" ht="20.100000000000001" customHeight="1" x14ac:dyDescent="0.3">
      <c r="A200" s="4">
        <v>199</v>
      </c>
      <c r="B200" s="4" t="s">
        <v>419</v>
      </c>
      <c r="C200" s="4" t="s">
        <v>414</v>
      </c>
      <c r="D200" s="4" t="str">
        <f t="shared" si="6"/>
        <v>EARLY WARNING DEVICE - -</v>
      </c>
      <c r="E200" s="4" t="s">
        <v>346</v>
      </c>
      <c r="F200" s="4" t="s">
        <v>16</v>
      </c>
      <c r="G200" s="4" t="s">
        <v>16</v>
      </c>
      <c r="H200" s="4" t="s">
        <v>16</v>
      </c>
      <c r="I200" s="4">
        <v>5</v>
      </c>
      <c r="J200" s="4" t="s">
        <v>474</v>
      </c>
      <c r="K200" s="7">
        <v>380</v>
      </c>
      <c r="L200" s="7"/>
      <c r="M200" s="7"/>
      <c r="N200" s="7">
        <f t="shared" si="7"/>
        <v>1900</v>
      </c>
    </row>
    <row r="201" spans="1:14" ht="20.100000000000001" customHeight="1" x14ac:dyDescent="0.3">
      <c r="A201" s="4">
        <v>200</v>
      </c>
      <c r="B201" s="4" t="s">
        <v>419</v>
      </c>
      <c r="C201" s="4" t="s">
        <v>416</v>
      </c>
      <c r="D201" s="4" t="str">
        <f t="shared" si="6"/>
        <v>TIRE CARRIER - -</v>
      </c>
      <c r="E201" s="4" t="s">
        <v>347</v>
      </c>
      <c r="F201" s="4" t="s">
        <v>16</v>
      </c>
      <c r="G201" s="4" t="s">
        <v>16</v>
      </c>
      <c r="H201" s="4" t="s">
        <v>16</v>
      </c>
      <c r="I201" s="4">
        <v>1</v>
      </c>
      <c r="J201" s="4" t="s">
        <v>474</v>
      </c>
      <c r="K201" s="7">
        <v>1600</v>
      </c>
      <c r="L201" s="7"/>
      <c r="M201" s="7"/>
      <c r="N201" s="7">
        <f t="shared" si="7"/>
        <v>1600</v>
      </c>
    </row>
    <row r="202" spans="1:14" ht="20.100000000000001" customHeight="1" x14ac:dyDescent="0.3">
      <c r="A202" s="4">
        <v>201</v>
      </c>
      <c r="B202" s="4" t="s">
        <v>419</v>
      </c>
      <c r="C202" s="4" t="s">
        <v>414</v>
      </c>
      <c r="D202" s="4" t="str">
        <f t="shared" si="6"/>
        <v>PISTON - 243-14104</v>
      </c>
      <c r="E202" s="4" t="s">
        <v>326</v>
      </c>
      <c r="F202" s="4" t="s">
        <v>16</v>
      </c>
      <c r="G202" s="4" t="s">
        <v>348</v>
      </c>
      <c r="H202" s="4" t="s">
        <v>16</v>
      </c>
      <c r="I202" s="4">
        <v>3</v>
      </c>
      <c r="J202" s="4" t="s">
        <v>474</v>
      </c>
      <c r="K202" s="7">
        <v>250</v>
      </c>
      <c r="L202" s="7"/>
      <c r="M202" s="7"/>
      <c r="N202" s="7">
        <f t="shared" si="7"/>
        <v>750</v>
      </c>
    </row>
    <row r="203" spans="1:14" ht="20.100000000000001" customHeight="1" x14ac:dyDescent="0.3">
      <c r="A203" s="4">
        <v>202</v>
      </c>
      <c r="B203" s="4" t="s">
        <v>419</v>
      </c>
      <c r="C203" s="4" t="s">
        <v>414</v>
      </c>
      <c r="D203" s="4" t="str">
        <f t="shared" si="6"/>
        <v>PISTON - 241-13314</v>
      </c>
      <c r="E203" s="4" t="s">
        <v>326</v>
      </c>
      <c r="F203" s="4" t="s">
        <v>16</v>
      </c>
      <c r="G203" s="4" t="s">
        <v>349</v>
      </c>
      <c r="H203" s="4" t="s">
        <v>16</v>
      </c>
      <c r="I203" s="4">
        <v>7</v>
      </c>
      <c r="J203" s="4" t="s">
        <v>475</v>
      </c>
      <c r="K203" s="7">
        <v>195</v>
      </c>
      <c r="L203" s="7"/>
      <c r="M203" s="7"/>
      <c r="N203" s="7">
        <f t="shared" si="7"/>
        <v>1365</v>
      </c>
    </row>
    <row r="204" spans="1:14" ht="20.100000000000001" customHeight="1" x14ac:dyDescent="0.3">
      <c r="A204" s="4">
        <v>203</v>
      </c>
      <c r="B204" s="4" t="s">
        <v>419</v>
      </c>
      <c r="C204" s="4" t="s">
        <v>414</v>
      </c>
      <c r="D204" s="4" t="str">
        <f t="shared" si="6"/>
        <v>PISTON - SDC-2008</v>
      </c>
      <c r="E204" s="4" t="s">
        <v>326</v>
      </c>
      <c r="F204" s="4" t="s">
        <v>16</v>
      </c>
      <c r="G204" s="4" t="s">
        <v>350</v>
      </c>
      <c r="H204" s="4" t="s">
        <v>16</v>
      </c>
      <c r="I204" s="4">
        <v>4</v>
      </c>
      <c r="J204" s="4" t="s">
        <v>474</v>
      </c>
      <c r="K204" s="7">
        <v>250</v>
      </c>
      <c r="L204" s="7"/>
      <c r="M204" s="7"/>
      <c r="N204" s="7">
        <f t="shared" si="7"/>
        <v>1000</v>
      </c>
    </row>
    <row r="205" spans="1:14" ht="20.100000000000001" customHeight="1" x14ac:dyDescent="0.3">
      <c r="A205" s="4">
        <v>204</v>
      </c>
      <c r="B205" s="4" t="s">
        <v>419</v>
      </c>
      <c r="C205" s="4" t="s">
        <v>414</v>
      </c>
      <c r="D205" s="4" t="str">
        <f t="shared" si="6"/>
        <v>PISTON - SDC-2009</v>
      </c>
      <c r="E205" s="4" t="s">
        <v>326</v>
      </c>
      <c r="F205" s="4" t="s">
        <v>16</v>
      </c>
      <c r="G205" s="4" t="s">
        <v>351</v>
      </c>
      <c r="H205" s="4" t="s">
        <v>16</v>
      </c>
      <c r="I205" s="4">
        <v>4</v>
      </c>
      <c r="J205" s="4" t="s">
        <v>474</v>
      </c>
      <c r="K205" s="7">
        <v>250</v>
      </c>
      <c r="L205" s="7"/>
      <c r="M205" s="7"/>
      <c r="N205" s="7">
        <f t="shared" si="7"/>
        <v>1000</v>
      </c>
    </row>
    <row r="206" spans="1:14" ht="20.100000000000001" customHeight="1" x14ac:dyDescent="0.3">
      <c r="A206" s="4">
        <v>205</v>
      </c>
      <c r="B206" s="4" t="s">
        <v>419</v>
      </c>
      <c r="C206" s="4" t="s">
        <v>415</v>
      </c>
      <c r="D206" s="4" t="str">
        <f t="shared" si="6"/>
        <v>TRAILER HOSE - -</v>
      </c>
      <c r="E206" s="4" t="s">
        <v>352</v>
      </c>
      <c r="F206" s="4" t="s">
        <v>16</v>
      </c>
      <c r="G206" s="4" t="s">
        <v>16</v>
      </c>
      <c r="H206" s="4" t="s">
        <v>16</v>
      </c>
      <c r="I206" s="4">
        <v>6</v>
      </c>
      <c r="J206" s="4" t="s">
        <v>473</v>
      </c>
      <c r="K206" s="7">
        <v>1600</v>
      </c>
      <c r="L206" s="7"/>
      <c r="M206" s="7"/>
      <c r="N206" s="7">
        <f t="shared" si="7"/>
        <v>9600</v>
      </c>
    </row>
    <row r="207" spans="1:14" ht="20.100000000000001" customHeight="1" x14ac:dyDescent="0.3">
      <c r="A207" s="4">
        <v>206</v>
      </c>
      <c r="B207" s="4" t="s">
        <v>419</v>
      </c>
      <c r="C207" s="4" t="s">
        <v>415</v>
      </c>
      <c r="D207" s="4" t="str">
        <f t="shared" si="6"/>
        <v>STUDBOLT SPLINE RLH KDP-3749L</v>
      </c>
      <c r="E207" s="4" t="s">
        <v>353</v>
      </c>
      <c r="F207" s="4" t="s">
        <v>354</v>
      </c>
      <c r="G207" s="4" t="s">
        <v>356</v>
      </c>
      <c r="H207" s="4" t="s">
        <v>16</v>
      </c>
      <c r="I207" s="4">
        <v>37</v>
      </c>
      <c r="J207" s="4" t="s">
        <v>473</v>
      </c>
      <c r="K207" s="7">
        <v>320</v>
      </c>
      <c r="L207" s="7"/>
      <c r="M207" s="7"/>
      <c r="N207" s="7">
        <f t="shared" si="7"/>
        <v>11840</v>
      </c>
    </row>
    <row r="208" spans="1:14" ht="20.100000000000001" customHeight="1" x14ac:dyDescent="0.3">
      <c r="A208" s="4">
        <v>207</v>
      </c>
      <c r="B208" s="4" t="s">
        <v>419</v>
      </c>
      <c r="C208" s="4" t="s">
        <v>415</v>
      </c>
      <c r="D208" s="4" t="str">
        <f t="shared" si="6"/>
        <v>STUDBOLT SPLINE RRH KDP-3749R</v>
      </c>
      <c r="E208" s="4" t="s">
        <v>353</v>
      </c>
      <c r="F208" s="4" t="s">
        <v>355</v>
      </c>
      <c r="G208" s="4" t="s">
        <v>357</v>
      </c>
      <c r="H208" s="4" t="s">
        <v>16</v>
      </c>
      <c r="I208" s="4">
        <v>20</v>
      </c>
      <c r="J208" s="4" t="s">
        <v>473</v>
      </c>
      <c r="K208" s="7">
        <v>320</v>
      </c>
      <c r="L208" s="7"/>
      <c r="M208" s="7"/>
      <c r="N208" s="7">
        <f t="shared" si="7"/>
        <v>6400</v>
      </c>
    </row>
    <row r="209" spans="1:14" ht="20.100000000000001" customHeight="1" x14ac:dyDescent="0.3">
      <c r="A209" s="4">
        <v>208</v>
      </c>
      <c r="B209" s="4" t="s">
        <v>419</v>
      </c>
      <c r="C209" s="4" t="s">
        <v>415</v>
      </c>
      <c r="D209" s="4" t="str">
        <f t="shared" si="6"/>
        <v>STUDBOLT STANDARD RLH -</v>
      </c>
      <c r="E209" s="4" t="s">
        <v>353</v>
      </c>
      <c r="F209" s="4" t="s">
        <v>358</v>
      </c>
      <c r="G209" s="4" t="s">
        <v>16</v>
      </c>
      <c r="H209" s="4" t="s">
        <v>16</v>
      </c>
      <c r="I209" s="4">
        <v>14</v>
      </c>
      <c r="J209" s="4" t="s">
        <v>473</v>
      </c>
      <c r="K209" s="7">
        <v>220</v>
      </c>
      <c r="L209" s="7"/>
      <c r="M209" s="7"/>
      <c r="N209" s="7">
        <f t="shared" si="7"/>
        <v>3080</v>
      </c>
    </row>
    <row r="210" spans="1:14" ht="20.100000000000001" customHeight="1" x14ac:dyDescent="0.3">
      <c r="A210" s="4">
        <v>209</v>
      </c>
      <c r="B210" s="4" t="s">
        <v>419</v>
      </c>
      <c r="C210" s="4" t="s">
        <v>415</v>
      </c>
      <c r="D210" s="4" t="str">
        <f t="shared" si="6"/>
        <v>STUDBOLT STANDARD RRH -</v>
      </c>
      <c r="E210" s="4" t="s">
        <v>353</v>
      </c>
      <c r="F210" s="4" t="s">
        <v>359</v>
      </c>
      <c r="G210" s="4" t="s">
        <v>16</v>
      </c>
      <c r="H210" s="4" t="s">
        <v>16</v>
      </c>
      <c r="I210" s="4">
        <v>12</v>
      </c>
      <c r="J210" s="4" t="s">
        <v>473</v>
      </c>
      <c r="K210" s="7">
        <v>220</v>
      </c>
      <c r="L210" s="7"/>
      <c r="M210" s="7"/>
      <c r="N210" s="7">
        <f t="shared" si="7"/>
        <v>2640</v>
      </c>
    </row>
    <row r="211" spans="1:14" ht="20.100000000000001" customHeight="1" x14ac:dyDescent="0.3">
      <c r="A211" s="4">
        <v>210</v>
      </c>
      <c r="B211" s="4" t="s">
        <v>419</v>
      </c>
      <c r="C211" s="4" t="s">
        <v>415</v>
      </c>
      <c r="D211" s="4" t="str">
        <f t="shared" si="6"/>
        <v>INNER OUTER LH -</v>
      </c>
      <c r="E211" s="4" t="s">
        <v>360</v>
      </c>
      <c r="F211" s="4" t="s">
        <v>210</v>
      </c>
      <c r="G211" s="4" t="s">
        <v>16</v>
      </c>
      <c r="H211" s="4" t="s">
        <v>16</v>
      </c>
      <c r="I211" s="4">
        <v>23</v>
      </c>
      <c r="J211" s="4" t="s">
        <v>473</v>
      </c>
      <c r="K211" s="7">
        <v>130</v>
      </c>
      <c r="L211" s="7"/>
      <c r="M211" s="7"/>
      <c r="N211" s="7">
        <f t="shared" si="7"/>
        <v>2990</v>
      </c>
    </row>
    <row r="212" spans="1:14" ht="20.100000000000001" customHeight="1" x14ac:dyDescent="0.3">
      <c r="A212" s="4">
        <v>211</v>
      </c>
      <c r="B212" s="4" t="s">
        <v>419</v>
      </c>
      <c r="C212" s="4" t="s">
        <v>415</v>
      </c>
      <c r="D212" s="4" t="str">
        <f t="shared" si="6"/>
        <v>INNER OUTER RH -</v>
      </c>
      <c r="E212" s="4" t="s">
        <v>360</v>
      </c>
      <c r="F212" s="4" t="s">
        <v>211</v>
      </c>
      <c r="G212" s="4" t="s">
        <v>16</v>
      </c>
      <c r="H212" s="4" t="s">
        <v>16</v>
      </c>
      <c r="I212" s="4">
        <v>29</v>
      </c>
      <c r="J212" s="4" t="s">
        <v>473</v>
      </c>
      <c r="K212" s="7">
        <v>130</v>
      </c>
      <c r="L212" s="7"/>
      <c r="M212" s="7"/>
      <c r="N212" s="7">
        <f t="shared" si="7"/>
        <v>3770</v>
      </c>
    </row>
    <row r="213" spans="1:14" ht="20.100000000000001" customHeight="1" x14ac:dyDescent="0.3">
      <c r="A213" s="4">
        <v>212</v>
      </c>
      <c r="B213" s="4" t="s">
        <v>419</v>
      </c>
      <c r="C213" s="4" t="s">
        <v>415</v>
      </c>
      <c r="D213" s="4" t="str">
        <f t="shared" si="6"/>
        <v>STUDBOLT UNIVERSAL FLH -</v>
      </c>
      <c r="E213" s="4" t="s">
        <v>353</v>
      </c>
      <c r="F213" s="4" t="s">
        <v>361</v>
      </c>
      <c r="G213" s="4" t="s">
        <v>16</v>
      </c>
      <c r="H213" s="4" t="s">
        <v>16</v>
      </c>
      <c r="I213" s="4">
        <v>20</v>
      </c>
      <c r="J213" s="4" t="s">
        <v>473</v>
      </c>
      <c r="K213" s="7">
        <v>220</v>
      </c>
      <c r="L213" s="7"/>
      <c r="M213" s="7"/>
      <c r="N213" s="7">
        <f t="shared" si="7"/>
        <v>4400</v>
      </c>
    </row>
    <row r="214" spans="1:14" ht="20.100000000000001" customHeight="1" x14ac:dyDescent="0.3">
      <c r="A214" s="4">
        <v>213</v>
      </c>
      <c r="B214" s="4" t="s">
        <v>419</v>
      </c>
      <c r="C214" s="4" t="s">
        <v>415</v>
      </c>
      <c r="D214" s="4" t="str">
        <f t="shared" si="6"/>
        <v>STUDBOLT UNIVERSAL FRH -</v>
      </c>
      <c r="E214" s="4" t="s">
        <v>353</v>
      </c>
      <c r="F214" s="4" t="s">
        <v>362</v>
      </c>
      <c r="G214" s="4" t="s">
        <v>16</v>
      </c>
      <c r="H214" s="4" t="s">
        <v>16</v>
      </c>
      <c r="I214" s="4">
        <v>20</v>
      </c>
      <c r="J214" s="4" t="s">
        <v>473</v>
      </c>
      <c r="K214" s="7">
        <v>220</v>
      </c>
      <c r="L214" s="7"/>
      <c r="M214" s="7"/>
      <c r="N214" s="7">
        <f t="shared" si="7"/>
        <v>4400</v>
      </c>
    </row>
    <row r="215" spans="1:14" ht="20.100000000000001" customHeight="1" x14ac:dyDescent="0.3">
      <c r="A215" s="4">
        <v>214</v>
      </c>
      <c r="B215" s="4" t="s">
        <v>419</v>
      </c>
      <c r="C215" s="4" t="s">
        <v>415</v>
      </c>
      <c r="D215" s="4" t="str">
        <f t="shared" si="6"/>
        <v>STUDBOLT STANDARD FLH -</v>
      </c>
      <c r="E215" s="4" t="s">
        <v>353</v>
      </c>
      <c r="F215" s="4" t="s">
        <v>363</v>
      </c>
      <c r="G215" s="4" t="s">
        <v>16</v>
      </c>
      <c r="H215" s="4" t="s">
        <v>16</v>
      </c>
      <c r="I215" s="4">
        <v>42</v>
      </c>
      <c r="J215" s="4" t="s">
        <v>473</v>
      </c>
      <c r="K215" s="7">
        <v>180</v>
      </c>
      <c r="L215" s="7"/>
      <c r="M215" s="7"/>
      <c r="N215" s="7">
        <f t="shared" si="7"/>
        <v>7560</v>
      </c>
    </row>
    <row r="216" spans="1:14" ht="20.100000000000001" customHeight="1" x14ac:dyDescent="0.3">
      <c r="A216" s="4">
        <v>215</v>
      </c>
      <c r="B216" s="4" t="s">
        <v>419</v>
      </c>
      <c r="C216" s="4" t="s">
        <v>415</v>
      </c>
      <c r="D216" s="4" t="str">
        <f t="shared" si="6"/>
        <v>STUDBOLT STANDARD FRH -</v>
      </c>
      <c r="E216" s="4" t="s">
        <v>353</v>
      </c>
      <c r="F216" s="4" t="s">
        <v>364</v>
      </c>
      <c r="G216" s="4" t="s">
        <v>16</v>
      </c>
      <c r="H216" s="4" t="s">
        <v>16</v>
      </c>
      <c r="I216" s="4">
        <v>19</v>
      </c>
      <c r="J216" s="4" t="s">
        <v>473</v>
      </c>
      <c r="K216" s="7">
        <v>180</v>
      </c>
      <c r="L216" s="7"/>
      <c r="M216" s="7"/>
      <c r="N216" s="7">
        <f t="shared" si="7"/>
        <v>3420</v>
      </c>
    </row>
    <row r="217" spans="1:14" ht="20.100000000000001" customHeight="1" x14ac:dyDescent="0.3">
      <c r="A217" s="4">
        <v>216</v>
      </c>
      <c r="B217" s="4" t="s">
        <v>419</v>
      </c>
      <c r="C217" s="4" t="s">
        <v>415</v>
      </c>
      <c r="D217" s="4" t="str">
        <f t="shared" si="6"/>
        <v>STUDBOLT UNIVERSAL RLH -</v>
      </c>
      <c r="E217" s="4" t="s">
        <v>353</v>
      </c>
      <c r="F217" s="4" t="s">
        <v>365</v>
      </c>
      <c r="G217" s="4" t="s">
        <v>16</v>
      </c>
      <c r="H217" s="4" t="s">
        <v>16</v>
      </c>
      <c r="I217" s="4">
        <v>33</v>
      </c>
      <c r="J217" s="4" t="s">
        <v>473</v>
      </c>
      <c r="K217" s="7">
        <v>280</v>
      </c>
      <c r="L217" s="7"/>
      <c r="M217" s="7"/>
      <c r="N217" s="7">
        <f t="shared" si="7"/>
        <v>9240</v>
      </c>
    </row>
    <row r="218" spans="1:14" ht="20.100000000000001" customHeight="1" x14ac:dyDescent="0.3">
      <c r="A218" s="4">
        <v>217</v>
      </c>
      <c r="B218" s="4" t="s">
        <v>419</v>
      </c>
      <c r="C218" s="4" t="s">
        <v>415</v>
      </c>
      <c r="D218" s="4" t="str">
        <f t="shared" si="6"/>
        <v>STUDBOLT UNIVERSAL RRH -</v>
      </c>
      <c r="E218" s="4" t="s">
        <v>353</v>
      </c>
      <c r="F218" s="4" t="s">
        <v>366</v>
      </c>
      <c r="G218" s="4" t="s">
        <v>16</v>
      </c>
      <c r="H218" s="4" t="s">
        <v>16</v>
      </c>
      <c r="I218" s="4">
        <v>23</v>
      </c>
      <c r="J218" s="4" t="s">
        <v>473</v>
      </c>
      <c r="K218" s="7">
        <v>280</v>
      </c>
      <c r="L218" s="7"/>
      <c r="M218" s="7"/>
      <c r="N218" s="7">
        <f t="shared" si="7"/>
        <v>6440</v>
      </c>
    </row>
    <row r="219" spans="1:14" ht="20.100000000000001" customHeight="1" x14ac:dyDescent="0.3">
      <c r="A219" s="4">
        <v>218</v>
      </c>
      <c r="B219" s="4" t="s">
        <v>419</v>
      </c>
      <c r="C219" s="4" t="s">
        <v>413</v>
      </c>
      <c r="D219" s="4" t="str">
        <f t="shared" si="6"/>
        <v>HEADLIGHT PROJECTOR 214-1129L</v>
      </c>
      <c r="E219" s="4" t="s">
        <v>367</v>
      </c>
      <c r="F219" s="4" t="s">
        <v>106</v>
      </c>
      <c r="G219" s="4" t="s">
        <v>368</v>
      </c>
      <c r="H219" s="4" t="s">
        <v>116</v>
      </c>
      <c r="I219" s="4">
        <v>2</v>
      </c>
      <c r="J219" s="4" t="s">
        <v>473</v>
      </c>
      <c r="K219" s="7">
        <v>3200</v>
      </c>
      <c r="L219" s="7"/>
      <c r="M219" s="7"/>
      <c r="N219" s="7">
        <f t="shared" si="7"/>
        <v>6400</v>
      </c>
    </row>
    <row r="220" spans="1:14" ht="20.100000000000001" customHeight="1" x14ac:dyDescent="0.3">
      <c r="A220" s="4">
        <v>219</v>
      </c>
      <c r="B220" s="4" t="s">
        <v>419</v>
      </c>
      <c r="C220" s="4" t="s">
        <v>413</v>
      </c>
      <c r="D220" s="4" t="str">
        <f t="shared" si="6"/>
        <v>HEADLIGHT PROJECTOR 214-1129R</v>
      </c>
      <c r="E220" s="4" t="s">
        <v>367</v>
      </c>
      <c r="F220" s="4" t="s">
        <v>106</v>
      </c>
      <c r="G220" s="4" t="s">
        <v>369</v>
      </c>
      <c r="H220" s="4" t="s">
        <v>116</v>
      </c>
      <c r="I220" s="4">
        <v>3</v>
      </c>
      <c r="J220" s="4" t="s">
        <v>473</v>
      </c>
      <c r="K220" s="7">
        <v>3200</v>
      </c>
      <c r="L220" s="7"/>
      <c r="M220" s="7"/>
      <c r="N220" s="7">
        <f t="shared" si="7"/>
        <v>9600</v>
      </c>
    </row>
    <row r="221" spans="1:14" ht="20.100000000000001" customHeight="1" x14ac:dyDescent="0.3">
      <c r="A221" s="4">
        <v>220</v>
      </c>
      <c r="B221" s="4" t="s">
        <v>419</v>
      </c>
      <c r="C221" s="4" t="s">
        <v>413</v>
      </c>
      <c r="D221" s="4" t="str">
        <f t="shared" si="6"/>
        <v>HEADLIGHT SUPER GREAT 214-1143L</v>
      </c>
      <c r="E221" s="4" t="s">
        <v>367</v>
      </c>
      <c r="F221" s="4" t="s">
        <v>111</v>
      </c>
      <c r="G221" s="4" t="s">
        <v>370</v>
      </c>
      <c r="H221" s="4" t="s">
        <v>116</v>
      </c>
      <c r="I221" s="4">
        <v>3</v>
      </c>
      <c r="J221" s="4" t="s">
        <v>473</v>
      </c>
      <c r="K221" s="7">
        <v>4200</v>
      </c>
      <c r="L221" s="7"/>
      <c r="M221" s="7"/>
      <c r="N221" s="7">
        <f t="shared" si="7"/>
        <v>12600</v>
      </c>
    </row>
    <row r="222" spans="1:14" ht="20.100000000000001" customHeight="1" x14ac:dyDescent="0.3">
      <c r="A222" s="4">
        <v>221</v>
      </c>
      <c r="B222" s="4" t="s">
        <v>419</v>
      </c>
      <c r="C222" s="4" t="s">
        <v>413</v>
      </c>
      <c r="D222" s="4" t="str">
        <f t="shared" si="6"/>
        <v>HEADLIGHT SUPER GREAT 214-1143R</v>
      </c>
      <c r="E222" s="4" t="s">
        <v>367</v>
      </c>
      <c r="F222" s="4" t="s">
        <v>111</v>
      </c>
      <c r="G222" s="4" t="s">
        <v>371</v>
      </c>
      <c r="H222" s="4" t="s">
        <v>116</v>
      </c>
      <c r="I222" s="4">
        <v>1</v>
      </c>
      <c r="J222" s="4" t="s">
        <v>473</v>
      </c>
      <c r="K222" s="7">
        <v>4200</v>
      </c>
      <c r="L222" s="7"/>
      <c r="M222" s="7"/>
      <c r="N222" s="7">
        <f t="shared" si="7"/>
        <v>4200</v>
      </c>
    </row>
    <row r="223" spans="1:14" ht="20.100000000000001" customHeight="1" x14ac:dyDescent="0.3">
      <c r="A223" s="4">
        <v>222</v>
      </c>
      <c r="B223" s="4" t="s">
        <v>419</v>
      </c>
      <c r="C223" s="4" t="s">
        <v>416</v>
      </c>
      <c r="D223" s="4" t="str">
        <f t="shared" si="6"/>
        <v>CLUTCH DISC 14 TEETH X 15" MFD0061</v>
      </c>
      <c r="E223" s="4" t="s">
        <v>401</v>
      </c>
      <c r="F223" s="4" t="s">
        <v>372</v>
      </c>
      <c r="G223" s="4" t="s">
        <v>373</v>
      </c>
      <c r="H223" s="4" t="s">
        <v>375</v>
      </c>
      <c r="I223" s="4">
        <v>0</v>
      </c>
      <c r="J223" s="4" t="s">
        <v>473</v>
      </c>
      <c r="K223" s="7">
        <v>11000</v>
      </c>
      <c r="L223" s="7"/>
      <c r="M223" s="7"/>
      <c r="N223" s="7">
        <f t="shared" si="7"/>
        <v>0</v>
      </c>
    </row>
    <row r="224" spans="1:14" ht="20.100000000000001" customHeight="1" x14ac:dyDescent="0.3">
      <c r="A224" s="4">
        <v>223</v>
      </c>
      <c r="B224" s="4" t="s">
        <v>419</v>
      </c>
      <c r="C224" s="4" t="s">
        <v>416</v>
      </c>
      <c r="D224" s="4" t="str">
        <f t="shared" si="6"/>
        <v>CLUTCH DISC 14 TEETH X 15" MFD0062</v>
      </c>
      <c r="E224" s="4" t="s">
        <v>401</v>
      </c>
      <c r="F224" s="4" t="s">
        <v>372</v>
      </c>
      <c r="G224" s="4" t="s">
        <v>374</v>
      </c>
      <c r="H224" s="4" t="s">
        <v>375</v>
      </c>
      <c r="I224" s="4">
        <v>0</v>
      </c>
      <c r="J224" s="4" t="s">
        <v>473</v>
      </c>
      <c r="K224" s="7">
        <v>11000</v>
      </c>
      <c r="L224" s="7"/>
      <c r="M224" s="7"/>
      <c r="N224" s="7">
        <f t="shared" si="7"/>
        <v>0</v>
      </c>
    </row>
    <row r="225" spans="1:14" ht="20.100000000000001" customHeight="1" x14ac:dyDescent="0.3">
      <c r="A225" s="4">
        <v>224</v>
      </c>
      <c r="B225" s="4" t="s">
        <v>419</v>
      </c>
      <c r="C225" s="4" t="s">
        <v>416</v>
      </c>
      <c r="D225" s="4" t="str">
        <f t="shared" si="6"/>
        <v>CLUTCH DISC 14 TEETH X 16" MFD0063</v>
      </c>
      <c r="E225" s="4" t="s">
        <v>401</v>
      </c>
      <c r="F225" s="4" t="s">
        <v>376</v>
      </c>
      <c r="G225" s="4" t="s">
        <v>377</v>
      </c>
      <c r="H225" s="4" t="s">
        <v>375</v>
      </c>
      <c r="I225" s="4">
        <v>1</v>
      </c>
      <c r="J225" s="4" t="s">
        <v>473</v>
      </c>
      <c r="K225" s="7">
        <v>11500</v>
      </c>
      <c r="L225" s="7"/>
      <c r="M225" s="7"/>
      <c r="N225" s="7">
        <f t="shared" si="7"/>
        <v>11500</v>
      </c>
    </row>
    <row r="226" spans="1:14" ht="20.100000000000001" customHeight="1" x14ac:dyDescent="0.3">
      <c r="A226" s="4">
        <v>225</v>
      </c>
      <c r="B226" s="4" t="s">
        <v>419</v>
      </c>
      <c r="C226" s="4" t="s">
        <v>416</v>
      </c>
      <c r="D226" s="4" t="str">
        <f t="shared" si="6"/>
        <v>CLUTCH DISC 14 TEETH X 16" MFD0064</v>
      </c>
      <c r="E226" s="4" t="s">
        <v>401</v>
      </c>
      <c r="F226" s="4" t="s">
        <v>376</v>
      </c>
      <c r="G226" s="4" t="s">
        <v>378</v>
      </c>
      <c r="H226" s="4" t="s">
        <v>375</v>
      </c>
      <c r="I226" s="4">
        <v>1</v>
      </c>
      <c r="J226" s="4" t="s">
        <v>473</v>
      </c>
      <c r="K226" s="7">
        <v>11500</v>
      </c>
      <c r="L226" s="7"/>
      <c r="M226" s="7"/>
      <c r="N226" s="7">
        <f t="shared" si="7"/>
        <v>11500</v>
      </c>
    </row>
    <row r="227" spans="1:14" ht="20.100000000000001" customHeight="1" x14ac:dyDescent="0.3">
      <c r="A227" s="4">
        <v>226</v>
      </c>
      <c r="B227" s="4" t="s">
        <v>419</v>
      </c>
      <c r="C227" s="4" t="s">
        <v>416</v>
      </c>
      <c r="D227" s="4" t="str">
        <f t="shared" si="6"/>
        <v>CLUTCH DISC 14 TEETH X 17" MFD009</v>
      </c>
      <c r="E227" s="4" t="s">
        <v>401</v>
      </c>
      <c r="F227" s="4" t="s">
        <v>379</v>
      </c>
      <c r="G227" s="4" t="s">
        <v>380</v>
      </c>
      <c r="H227" s="4" t="s">
        <v>375</v>
      </c>
      <c r="I227" s="4">
        <v>1</v>
      </c>
      <c r="J227" s="4" t="s">
        <v>474</v>
      </c>
      <c r="K227" s="7">
        <v>4500</v>
      </c>
      <c r="L227" s="7"/>
      <c r="M227" s="7"/>
      <c r="N227" s="7">
        <f t="shared" si="7"/>
        <v>4500</v>
      </c>
    </row>
    <row r="228" spans="1:14" ht="20.100000000000001" customHeight="1" x14ac:dyDescent="0.3">
      <c r="A228" s="4">
        <v>227</v>
      </c>
      <c r="B228" s="4" t="s">
        <v>418</v>
      </c>
      <c r="C228" s="4" t="s">
        <v>417</v>
      </c>
      <c r="D228" s="4" t="str">
        <f t="shared" si="6"/>
        <v>GEAR OIL SAE 140 -</v>
      </c>
      <c r="E228" s="4" t="s">
        <v>381</v>
      </c>
      <c r="F228" s="4" t="s">
        <v>382</v>
      </c>
      <c r="G228" s="4" t="s">
        <v>16</v>
      </c>
      <c r="H228" s="4" t="s">
        <v>383</v>
      </c>
      <c r="I228" s="4">
        <v>4</v>
      </c>
      <c r="J228" s="4" t="s">
        <v>473</v>
      </c>
      <c r="K228" s="7">
        <v>2300</v>
      </c>
      <c r="L228" s="7"/>
      <c r="M228" s="7"/>
      <c r="N228" s="7">
        <f t="shared" si="7"/>
        <v>9200</v>
      </c>
    </row>
    <row r="229" spans="1:14" ht="20.100000000000001" customHeight="1" x14ac:dyDescent="0.3">
      <c r="A229" s="4">
        <v>228</v>
      </c>
      <c r="B229" s="4" t="s">
        <v>419</v>
      </c>
      <c r="C229" s="4" t="s">
        <v>417</v>
      </c>
      <c r="D229" s="4" t="str">
        <f t="shared" si="6"/>
        <v>GEAR OIL SAE 90 -</v>
      </c>
      <c r="E229" s="4" t="s">
        <v>381</v>
      </c>
      <c r="F229" s="4" t="s">
        <v>384</v>
      </c>
      <c r="G229" s="4" t="s">
        <v>16</v>
      </c>
      <c r="H229" s="4" t="s">
        <v>383</v>
      </c>
      <c r="I229" s="4">
        <v>3</v>
      </c>
      <c r="J229" s="4" t="s">
        <v>473</v>
      </c>
      <c r="K229" s="7">
        <v>2300</v>
      </c>
      <c r="L229" s="7"/>
      <c r="M229" s="7"/>
      <c r="N229" s="7">
        <f t="shared" si="7"/>
        <v>6900</v>
      </c>
    </row>
    <row r="230" spans="1:14" ht="20.100000000000001" customHeight="1" x14ac:dyDescent="0.3">
      <c r="A230" s="4">
        <v>229</v>
      </c>
      <c r="B230" s="4" t="s">
        <v>418</v>
      </c>
      <c r="C230" s="4" t="s">
        <v>417</v>
      </c>
      <c r="D230" s="4" t="str">
        <f t="shared" si="6"/>
        <v>ATF PREMIUM - -</v>
      </c>
      <c r="E230" s="4" t="s">
        <v>385</v>
      </c>
      <c r="F230" s="4" t="s">
        <v>16</v>
      </c>
      <c r="G230" s="4" t="s">
        <v>16</v>
      </c>
      <c r="H230" s="4" t="s">
        <v>383</v>
      </c>
      <c r="I230" s="4">
        <v>2</v>
      </c>
      <c r="J230" s="4" t="s">
        <v>473</v>
      </c>
      <c r="K230" s="7">
        <v>2100</v>
      </c>
      <c r="L230" s="7"/>
      <c r="M230" s="7"/>
      <c r="N230" s="7">
        <f t="shared" si="7"/>
        <v>4200</v>
      </c>
    </row>
    <row r="231" spans="1:14" ht="20.100000000000001" customHeight="1" x14ac:dyDescent="0.3">
      <c r="A231" s="4">
        <v>230</v>
      </c>
      <c r="B231" s="4" t="s">
        <v>418</v>
      </c>
      <c r="C231" s="4" t="s">
        <v>417</v>
      </c>
      <c r="D231" s="4" t="str">
        <f t="shared" si="6"/>
        <v>GREASE EP 3 STARPLEX</v>
      </c>
      <c r="E231" s="4" t="s">
        <v>386</v>
      </c>
      <c r="F231" s="4" t="s">
        <v>387</v>
      </c>
      <c r="G231" s="4" t="s">
        <v>388</v>
      </c>
      <c r="H231" s="4" t="s">
        <v>389</v>
      </c>
      <c r="I231" s="4">
        <v>5</v>
      </c>
      <c r="J231" s="4" t="s">
        <v>478</v>
      </c>
      <c r="K231" s="7">
        <v>4020</v>
      </c>
      <c r="L231" s="7"/>
      <c r="M231" s="7"/>
      <c r="N231" s="7">
        <f t="shared" si="7"/>
        <v>20100</v>
      </c>
    </row>
    <row r="232" spans="1:14" ht="20.100000000000001" customHeight="1" x14ac:dyDescent="0.3">
      <c r="A232" s="4">
        <v>231</v>
      </c>
      <c r="B232" s="4" t="s">
        <v>418</v>
      </c>
      <c r="C232" s="4" t="s">
        <v>417</v>
      </c>
      <c r="D232" s="4" t="str">
        <f t="shared" si="6"/>
        <v>GREASE MULTIPURPOSE -</v>
      </c>
      <c r="E232" s="4" t="s">
        <v>386</v>
      </c>
      <c r="F232" s="4" t="s">
        <v>390</v>
      </c>
      <c r="G232" s="4" t="s">
        <v>16</v>
      </c>
      <c r="H232" s="4" t="s">
        <v>383</v>
      </c>
      <c r="I232" s="4">
        <v>1</v>
      </c>
      <c r="J232" s="4" t="s">
        <v>473</v>
      </c>
      <c r="K232" s="7">
        <v>3780</v>
      </c>
      <c r="L232" s="7"/>
      <c r="M232" s="7"/>
      <c r="N232" s="7">
        <f t="shared" si="7"/>
        <v>3780</v>
      </c>
    </row>
    <row r="233" spans="1:14" ht="20.100000000000001" customHeight="1" x14ac:dyDescent="0.3">
      <c r="A233" s="4">
        <v>232</v>
      </c>
      <c r="B233" s="4" t="s">
        <v>419</v>
      </c>
      <c r="C233" s="4" t="s">
        <v>416</v>
      </c>
      <c r="D233" s="4" t="str">
        <f t="shared" si="6"/>
        <v>BRAKE CHAMBER SUPER GREAT SINGLE -</v>
      </c>
      <c r="E233" s="4" t="s">
        <v>391</v>
      </c>
      <c r="F233" s="4" t="s">
        <v>249</v>
      </c>
      <c r="G233" s="4" t="s">
        <v>16</v>
      </c>
      <c r="H233" s="4" t="s">
        <v>16</v>
      </c>
      <c r="I233" s="4">
        <v>2</v>
      </c>
      <c r="J233" s="4" t="s">
        <v>473</v>
      </c>
      <c r="K233" s="7">
        <v>4800</v>
      </c>
      <c r="L233" s="7"/>
      <c r="M233" s="7"/>
      <c r="N233" s="7">
        <f t="shared" si="7"/>
        <v>9600</v>
      </c>
    </row>
    <row r="234" spans="1:14" ht="20.100000000000001" customHeight="1" x14ac:dyDescent="0.3">
      <c r="A234" s="4">
        <v>233</v>
      </c>
      <c r="B234" s="4" t="s">
        <v>419</v>
      </c>
      <c r="C234" s="4" t="s">
        <v>413</v>
      </c>
      <c r="D234" s="4" t="str">
        <f t="shared" si="6"/>
        <v>FAN BELT - 8630</v>
      </c>
      <c r="E234" s="4" t="s">
        <v>392</v>
      </c>
      <c r="F234" s="4" t="s">
        <v>16</v>
      </c>
      <c r="G234" s="4">
        <v>8630</v>
      </c>
      <c r="H234" s="4" t="s">
        <v>16</v>
      </c>
      <c r="I234" s="4">
        <v>3</v>
      </c>
      <c r="J234" s="4" t="s">
        <v>474</v>
      </c>
      <c r="K234" s="7">
        <v>900</v>
      </c>
      <c r="L234" s="7"/>
      <c r="M234" s="7"/>
      <c r="N234" s="7">
        <f t="shared" si="7"/>
        <v>2700</v>
      </c>
    </row>
    <row r="235" spans="1:14" ht="20.100000000000001" customHeight="1" x14ac:dyDescent="0.3">
      <c r="A235" s="4">
        <v>234</v>
      </c>
      <c r="B235" s="4" t="s">
        <v>419</v>
      </c>
      <c r="C235" s="4" t="s">
        <v>413</v>
      </c>
      <c r="D235" s="4" t="str">
        <f t="shared" si="6"/>
        <v>FAN BELT - 9640</v>
      </c>
      <c r="E235" s="4" t="s">
        <v>392</v>
      </c>
      <c r="F235" s="4" t="s">
        <v>16</v>
      </c>
      <c r="G235" s="4">
        <v>9640</v>
      </c>
      <c r="H235" s="4" t="s">
        <v>16</v>
      </c>
      <c r="I235" s="4">
        <v>1</v>
      </c>
      <c r="J235" s="4" t="s">
        <v>474</v>
      </c>
      <c r="K235" s="7">
        <v>750</v>
      </c>
      <c r="L235" s="7"/>
      <c r="M235" s="7"/>
      <c r="N235" s="7">
        <f t="shared" si="7"/>
        <v>750</v>
      </c>
    </row>
    <row r="236" spans="1:14" ht="20.100000000000001" customHeight="1" x14ac:dyDescent="0.3">
      <c r="A236" s="4">
        <v>235</v>
      </c>
      <c r="B236" s="4" t="s">
        <v>419</v>
      </c>
      <c r="C236" s="4" t="s">
        <v>415</v>
      </c>
      <c r="D236" s="4" t="str">
        <f t="shared" si="6"/>
        <v>OIL SEAL - 12020-5980</v>
      </c>
      <c r="E236" s="4" t="s">
        <v>393</v>
      </c>
      <c r="F236" s="4" t="s">
        <v>16</v>
      </c>
      <c r="G236" s="4" t="s">
        <v>394</v>
      </c>
      <c r="H236" s="4" t="s">
        <v>16</v>
      </c>
      <c r="I236" s="4">
        <v>1</v>
      </c>
      <c r="J236" s="4" t="s">
        <v>474</v>
      </c>
      <c r="K236" s="7">
        <v>150</v>
      </c>
      <c r="L236" s="7"/>
      <c r="M236" s="7"/>
      <c r="N236" s="7">
        <f t="shared" si="7"/>
        <v>150</v>
      </c>
    </row>
    <row r="237" spans="1:14" ht="20.100000000000001" customHeight="1" x14ac:dyDescent="0.3">
      <c r="A237" s="4">
        <v>236</v>
      </c>
      <c r="B237" s="4" t="s">
        <v>419</v>
      </c>
      <c r="C237" s="4" t="s">
        <v>415</v>
      </c>
      <c r="D237" s="4" t="str">
        <f t="shared" si="6"/>
        <v>OIL SEAL - MC807438</v>
      </c>
      <c r="E237" s="4" t="s">
        <v>393</v>
      </c>
      <c r="F237" s="4" t="s">
        <v>16</v>
      </c>
      <c r="G237" s="4" t="s">
        <v>395</v>
      </c>
      <c r="H237" s="4" t="s">
        <v>16</v>
      </c>
      <c r="I237" s="4">
        <v>1</v>
      </c>
      <c r="J237" s="4" t="s">
        <v>474</v>
      </c>
      <c r="K237" s="7">
        <v>175</v>
      </c>
      <c r="L237" s="7"/>
      <c r="M237" s="7"/>
      <c r="N237" s="7">
        <f t="shared" si="7"/>
        <v>175</v>
      </c>
    </row>
    <row r="238" spans="1:14" ht="20.100000000000001" customHeight="1" x14ac:dyDescent="0.3">
      <c r="A238" s="4">
        <v>237</v>
      </c>
      <c r="B238" s="4" t="s">
        <v>419</v>
      </c>
      <c r="C238" s="4" t="s">
        <v>443</v>
      </c>
      <c r="D238" s="4" t="str">
        <f t="shared" si="6"/>
        <v>11R RECAP - -</v>
      </c>
      <c r="E238" s="4" t="s">
        <v>484</v>
      </c>
      <c r="F238" s="4" t="s">
        <v>16</v>
      </c>
      <c r="G238" s="4" t="s">
        <v>16</v>
      </c>
      <c r="H238" s="4" t="s">
        <v>16</v>
      </c>
      <c r="I238" s="4">
        <v>21</v>
      </c>
      <c r="J238" s="4" t="s">
        <v>485</v>
      </c>
      <c r="K238" s="7">
        <v>4200</v>
      </c>
      <c r="L238" s="7"/>
      <c r="M238" s="7"/>
      <c r="N238" s="7">
        <f t="shared" si="7"/>
        <v>88200</v>
      </c>
    </row>
    <row r="239" spans="1:14" ht="20.100000000000001" customHeight="1" x14ac:dyDescent="0.3">
      <c r="A239" s="4">
        <v>238</v>
      </c>
      <c r="B239" s="4" t="s">
        <v>419</v>
      </c>
      <c r="C239" s="4" t="s">
        <v>443</v>
      </c>
      <c r="D239" s="4" t="str">
        <f t="shared" si="6"/>
        <v>10R RECAP - -</v>
      </c>
      <c r="E239" s="4" t="s">
        <v>486</v>
      </c>
      <c r="F239" s="4" t="s">
        <v>16</v>
      </c>
      <c r="G239" s="4" t="s">
        <v>16</v>
      </c>
      <c r="H239" s="4" t="s">
        <v>16</v>
      </c>
      <c r="I239" s="4">
        <v>9</v>
      </c>
      <c r="J239" s="4" t="s">
        <v>485</v>
      </c>
      <c r="K239" s="7">
        <v>4200</v>
      </c>
      <c r="L239" s="7"/>
      <c r="M239" s="7"/>
      <c r="N239" s="7">
        <f t="shared" si="7"/>
        <v>37800</v>
      </c>
    </row>
    <row r="240" spans="1:14" ht="20.100000000000001" customHeight="1" x14ac:dyDescent="0.3">
      <c r="A240" s="4">
        <v>239</v>
      </c>
      <c r="B240" s="4" t="s">
        <v>419</v>
      </c>
      <c r="C240" s="4" t="s">
        <v>443</v>
      </c>
      <c r="D240" s="4" t="str">
        <f t="shared" si="6"/>
        <v>ORNET 11R MIX - -</v>
      </c>
      <c r="E240" s="4" t="s">
        <v>487</v>
      </c>
      <c r="F240" s="4" t="s">
        <v>16</v>
      </c>
      <c r="G240" s="4" t="s">
        <v>16</v>
      </c>
      <c r="H240" s="4" t="s">
        <v>488</v>
      </c>
      <c r="I240" s="4">
        <v>8</v>
      </c>
      <c r="J240" s="4" t="s">
        <v>482</v>
      </c>
      <c r="K240" s="7">
        <v>10660</v>
      </c>
      <c r="L240" s="7"/>
      <c r="M240" s="7"/>
      <c r="N240" s="7">
        <f t="shared" si="7"/>
        <v>85280</v>
      </c>
    </row>
    <row r="241" spans="1:14" ht="20.100000000000001" customHeight="1" x14ac:dyDescent="0.3">
      <c r="A241" s="4">
        <v>240</v>
      </c>
      <c r="B241" s="4" t="s">
        <v>419</v>
      </c>
      <c r="C241" s="4" t="s">
        <v>443</v>
      </c>
      <c r="D241" s="4" t="str">
        <f t="shared" si="6"/>
        <v>ORNET 11R PINO - -</v>
      </c>
      <c r="E241" s="4" t="s">
        <v>489</v>
      </c>
      <c r="F241" s="4" t="s">
        <v>16</v>
      </c>
      <c r="G241" s="4" t="s">
        <v>16</v>
      </c>
      <c r="H241" s="4" t="s">
        <v>488</v>
      </c>
      <c r="I241" s="4">
        <v>2</v>
      </c>
      <c r="J241" s="4" t="s">
        <v>482</v>
      </c>
      <c r="K241" s="7">
        <v>9800</v>
      </c>
      <c r="L241" s="7"/>
      <c r="M241" s="7"/>
      <c r="N241" s="7">
        <f t="shared" si="7"/>
        <v>19600</v>
      </c>
    </row>
    <row r="242" spans="1:14" ht="20.100000000000001" customHeight="1" x14ac:dyDescent="0.3">
      <c r="A242" s="4">
        <v>241</v>
      </c>
      <c r="B242" s="4" t="s">
        <v>419</v>
      </c>
      <c r="C242" s="4" t="s">
        <v>443</v>
      </c>
      <c r="D242" s="4" t="str">
        <f t="shared" si="6"/>
        <v>ADVANCE 10R20 - -</v>
      </c>
      <c r="E242" s="4" t="s">
        <v>490</v>
      </c>
      <c r="F242" s="4" t="s">
        <v>16</v>
      </c>
      <c r="G242" s="4" t="s">
        <v>16</v>
      </c>
      <c r="H242" s="4" t="s">
        <v>491</v>
      </c>
      <c r="I242" s="4">
        <v>8</v>
      </c>
      <c r="J242" s="4" t="s">
        <v>482</v>
      </c>
      <c r="K242" s="7">
        <v>12940</v>
      </c>
      <c r="L242" s="7"/>
      <c r="M242" s="7"/>
      <c r="N242" s="7">
        <f t="shared" si="7"/>
        <v>103520</v>
      </c>
    </row>
    <row r="243" spans="1:14" ht="20.100000000000001" customHeight="1" x14ac:dyDescent="0.3">
      <c r="A243" s="4">
        <v>242</v>
      </c>
      <c r="B243" s="4" t="s">
        <v>419</v>
      </c>
      <c r="C243" s="4" t="s">
        <v>443</v>
      </c>
      <c r="D243" s="4" t="str">
        <f t="shared" si="6"/>
        <v>APOLLO 11R PINO - -</v>
      </c>
      <c r="E243" s="4" t="s">
        <v>492</v>
      </c>
      <c r="F243" s="4" t="s">
        <v>16</v>
      </c>
      <c r="G243" s="4" t="s">
        <v>16</v>
      </c>
      <c r="H243" s="4" t="s">
        <v>493</v>
      </c>
      <c r="I243" s="4">
        <v>8</v>
      </c>
      <c r="J243" s="4" t="s">
        <v>491</v>
      </c>
      <c r="K243" s="7">
        <v>8000</v>
      </c>
      <c r="L243" s="7"/>
      <c r="M243" s="7"/>
      <c r="N243" s="7">
        <f t="shared" si="7"/>
        <v>64000</v>
      </c>
    </row>
    <row r="244" spans="1:14" ht="20.100000000000001" customHeight="1" x14ac:dyDescent="0.3">
      <c r="A244" s="4">
        <v>243</v>
      </c>
      <c r="B244" s="4" t="s">
        <v>419</v>
      </c>
      <c r="C244" s="4" t="s">
        <v>443</v>
      </c>
      <c r="D244" s="4" t="str">
        <f t="shared" si="6"/>
        <v>CONTINENTAL HSC1 MIX - -</v>
      </c>
      <c r="E244" s="4" t="s">
        <v>495</v>
      </c>
      <c r="F244" s="4" t="s">
        <v>16</v>
      </c>
      <c r="G244" s="4" t="s">
        <v>16</v>
      </c>
      <c r="H244" s="4" t="s">
        <v>500</v>
      </c>
      <c r="I244" s="4">
        <v>5</v>
      </c>
      <c r="J244" s="4" t="s">
        <v>499</v>
      </c>
      <c r="K244" s="7">
        <v>15000</v>
      </c>
      <c r="L244" s="7"/>
      <c r="M244" s="7"/>
      <c r="N244" s="7">
        <f t="shared" si="7"/>
        <v>75000</v>
      </c>
    </row>
    <row r="245" spans="1:14" ht="20.100000000000001" customHeight="1" x14ac:dyDescent="0.3">
      <c r="A245" s="4">
        <v>244</v>
      </c>
      <c r="B245" s="4" t="s">
        <v>419</v>
      </c>
      <c r="C245" s="4" t="s">
        <v>443</v>
      </c>
      <c r="D245" s="4" t="str">
        <f t="shared" si="6"/>
        <v>CONTINENTAL PINO - -</v>
      </c>
      <c r="E245" s="4" t="s">
        <v>494</v>
      </c>
      <c r="F245" s="4" t="s">
        <v>16</v>
      </c>
      <c r="G245" s="4" t="s">
        <v>16</v>
      </c>
      <c r="H245" s="4" t="s">
        <v>500</v>
      </c>
      <c r="I245" s="4">
        <v>41</v>
      </c>
      <c r="J245" s="4" t="s">
        <v>499</v>
      </c>
      <c r="K245" s="7">
        <v>15000</v>
      </c>
      <c r="L245" s="7"/>
      <c r="M245" s="7"/>
      <c r="N245" s="7">
        <f t="shared" si="7"/>
        <v>615000</v>
      </c>
    </row>
    <row r="246" spans="1:14" ht="20.100000000000001" customHeight="1" x14ac:dyDescent="0.3">
      <c r="A246" s="4">
        <v>245</v>
      </c>
      <c r="B246" s="4" t="s">
        <v>419</v>
      </c>
      <c r="C246" s="4" t="s">
        <v>443</v>
      </c>
      <c r="D246" s="4" t="str">
        <f t="shared" si="6"/>
        <v>CONTINENTAL HDC1 MIX - -</v>
      </c>
      <c r="E246" s="4" t="s">
        <v>496</v>
      </c>
      <c r="F246" s="4" t="s">
        <v>16</v>
      </c>
      <c r="G246" s="4" t="s">
        <v>16</v>
      </c>
      <c r="H246" s="4" t="s">
        <v>500</v>
      </c>
      <c r="I246" s="4">
        <v>1</v>
      </c>
      <c r="J246" s="4" t="s">
        <v>499</v>
      </c>
      <c r="K246" s="7">
        <v>15000</v>
      </c>
      <c r="L246" s="7"/>
      <c r="M246" s="7"/>
      <c r="N246" s="7">
        <f t="shared" si="7"/>
        <v>15000</v>
      </c>
    </row>
    <row r="247" spans="1:14" ht="20.100000000000001" customHeight="1" x14ac:dyDescent="0.3">
      <c r="A247" s="4">
        <v>246</v>
      </c>
      <c r="B247" s="4" t="s">
        <v>419</v>
      </c>
      <c r="C247" s="4" t="s">
        <v>443</v>
      </c>
      <c r="D247" s="4" t="str">
        <f t="shared" si="6"/>
        <v>RIM LOCK TYPE - -</v>
      </c>
      <c r="E247" s="4" t="s">
        <v>497</v>
      </c>
      <c r="F247" s="4" t="s">
        <v>16</v>
      </c>
      <c r="G247" s="4" t="s">
        <v>16</v>
      </c>
      <c r="H247" s="4" t="s">
        <v>16</v>
      </c>
      <c r="I247" s="4">
        <v>6</v>
      </c>
      <c r="J247" s="4" t="s">
        <v>475</v>
      </c>
      <c r="K247" s="7">
        <v>2900</v>
      </c>
      <c r="L247" s="7"/>
      <c r="M247" s="7"/>
      <c r="N247" s="7">
        <f t="shared" si="7"/>
        <v>17400</v>
      </c>
    </row>
    <row r="248" spans="1:14" ht="20.100000000000001" customHeight="1" x14ac:dyDescent="0.3">
      <c r="A248" s="4">
        <v>247</v>
      </c>
      <c r="B248" s="4" t="s">
        <v>419</v>
      </c>
      <c r="C248" s="4" t="s">
        <v>443</v>
      </c>
      <c r="D248" s="4" t="str">
        <f t="shared" si="6"/>
        <v>RIM TUBELESS - -</v>
      </c>
      <c r="E248" s="4" t="s">
        <v>498</v>
      </c>
      <c r="F248" s="4" t="s">
        <v>16</v>
      </c>
      <c r="G248" s="4" t="s">
        <v>16</v>
      </c>
      <c r="H248" s="4" t="s">
        <v>16</v>
      </c>
      <c r="I248" s="4">
        <v>6</v>
      </c>
      <c r="J248" s="4" t="s">
        <v>475</v>
      </c>
      <c r="K248" s="7">
        <v>3200</v>
      </c>
      <c r="L248" s="7"/>
      <c r="M248" s="7"/>
      <c r="N248" s="7">
        <f t="shared" si="7"/>
        <v>19200</v>
      </c>
    </row>
    <row r="249" spans="1:14" ht="20.100000000000001" customHeight="1" x14ac:dyDescent="0.3">
      <c r="A249" s="4">
        <v>248</v>
      </c>
      <c r="B249" s="4" t="s">
        <v>419</v>
      </c>
      <c r="C249" s="4" t="s">
        <v>443</v>
      </c>
      <c r="D249" s="4" t="str">
        <f t="shared" si="6"/>
        <v>INTERIOR - -</v>
      </c>
      <c r="E249" s="4" t="s">
        <v>446</v>
      </c>
      <c r="F249" s="4" t="s">
        <v>16</v>
      </c>
      <c r="G249" s="4" t="s">
        <v>16</v>
      </c>
      <c r="H249" s="4" t="s">
        <v>16</v>
      </c>
      <c r="I249" s="4">
        <v>29</v>
      </c>
      <c r="J249" s="4" t="s">
        <v>482</v>
      </c>
      <c r="K249" s="7">
        <v>590</v>
      </c>
      <c r="L249" s="7"/>
      <c r="M249" s="7"/>
      <c r="N249" s="7">
        <f t="shared" si="7"/>
        <v>17110</v>
      </c>
    </row>
    <row r="250" spans="1:14" ht="20.100000000000001" customHeight="1" x14ac:dyDescent="0.3">
      <c r="A250" s="4">
        <v>249</v>
      </c>
      <c r="B250" s="4" t="s">
        <v>419</v>
      </c>
      <c r="C250" s="4" t="s">
        <v>443</v>
      </c>
      <c r="D250" s="4" t="str">
        <f t="shared" ref="D250" si="8">E250&amp;" "&amp;F250&amp;" "&amp;G250</f>
        <v>FLAP - -</v>
      </c>
      <c r="E250" s="4" t="s">
        <v>444</v>
      </c>
      <c r="F250" s="4" t="s">
        <v>16</v>
      </c>
      <c r="G250" s="4" t="s">
        <v>16</v>
      </c>
      <c r="H250" s="4" t="s">
        <v>16</v>
      </c>
      <c r="I250" s="4">
        <v>30</v>
      </c>
      <c r="J250" s="4" t="s">
        <v>483</v>
      </c>
      <c r="K250" s="7">
        <v>150</v>
      </c>
      <c r="L250" s="7"/>
      <c r="M250" s="7"/>
      <c r="N250" s="7">
        <f t="shared" si="7"/>
        <v>4500</v>
      </c>
    </row>
    <row r="251" spans="1:14" x14ac:dyDescent="0.3">
      <c r="N251" s="3">
        <f>SUM(N2:N250)</f>
        <v>2244775</v>
      </c>
    </row>
  </sheetData>
  <sortState ref="A2:H237">
    <sortCondition ref="A2:A237"/>
  </sortState>
  <pageMargins left="0.7" right="0.7" top="0.75" bottom="0.75" header="0.3" footer="0.3"/>
  <pageSetup scale="36" fitToHeight="4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="80" zoomScaleNormal="80" workbookViewId="0">
      <pane xSplit="3" ySplit="1" topLeftCell="E133" activePane="bottomRight" state="frozen"/>
      <selection pane="topRight" activeCell="D1" sqref="D1"/>
      <selection pane="bottomLeft" activeCell="A2" sqref="A2"/>
      <selection pane="bottomRight" activeCell="B156" sqref="B156"/>
    </sheetView>
  </sheetViews>
  <sheetFormatPr defaultColWidth="50.7109375" defaultRowHeight="18.75" x14ac:dyDescent="0.3"/>
  <cols>
    <col min="1" max="1" width="11.140625" style="5" bestFit="1" customWidth="1"/>
    <col min="2" max="2" width="15.85546875" style="5" bestFit="1" customWidth="1"/>
    <col min="3" max="3" width="20" style="5" bestFit="1" customWidth="1"/>
    <col min="4" max="4" width="34.5703125" style="5" customWidth="1"/>
    <col min="5" max="5" width="29.140625" style="5" bestFit="1" customWidth="1"/>
    <col min="6" max="6" width="27" style="5" bestFit="1" customWidth="1"/>
    <col min="7" max="7" width="17.140625" style="5" bestFit="1" customWidth="1"/>
    <col min="8" max="8" width="12.28515625" style="5" bestFit="1" customWidth="1"/>
    <col min="9" max="9" width="11.140625" style="5" bestFit="1" customWidth="1"/>
    <col min="10" max="10" width="19.85546875" style="5" bestFit="1" customWidth="1"/>
    <col min="11" max="11" width="25" style="5" hidden="1" customWidth="1"/>
    <col min="12" max="12" width="20.140625" style="5" hidden="1" customWidth="1"/>
    <col min="13" max="13" width="21.42578125" style="5" bestFit="1" customWidth="1"/>
    <col min="14" max="16384" width="50.7109375" style="5"/>
  </cols>
  <sheetData>
    <row r="1" spans="1:13" s="2" customFormat="1" x14ac:dyDescent="0.3">
      <c r="A1" s="1" t="s">
        <v>412</v>
      </c>
      <c r="B1" s="1" t="s">
        <v>410</v>
      </c>
      <c r="C1" s="1" t="s">
        <v>411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423</v>
      </c>
      <c r="J1" s="1" t="s">
        <v>422</v>
      </c>
      <c r="K1" s="1" t="s">
        <v>424</v>
      </c>
      <c r="L1" s="1" t="s">
        <v>425</v>
      </c>
      <c r="M1" s="1" t="s">
        <v>479</v>
      </c>
    </row>
    <row r="2" spans="1:13" x14ac:dyDescent="0.3">
      <c r="A2" s="4">
        <v>2</v>
      </c>
      <c r="B2" s="4" t="s">
        <v>419</v>
      </c>
      <c r="C2" s="4" t="s">
        <v>413</v>
      </c>
      <c r="D2" s="4" t="s">
        <v>5</v>
      </c>
      <c r="E2" s="4" t="s">
        <v>9</v>
      </c>
      <c r="F2" s="4" t="s">
        <v>10</v>
      </c>
      <c r="G2" s="4" t="s">
        <v>8</v>
      </c>
      <c r="H2" s="4">
        <v>5</v>
      </c>
      <c r="I2" s="4" t="s">
        <v>473</v>
      </c>
      <c r="J2" s="7">
        <v>195</v>
      </c>
      <c r="K2" s="7"/>
      <c r="L2" s="7"/>
      <c r="M2" s="7">
        <f>H2*J2</f>
        <v>975</v>
      </c>
    </row>
    <row r="3" spans="1:13" x14ac:dyDescent="0.3">
      <c r="A3" s="4">
        <v>6</v>
      </c>
      <c r="B3" s="4" t="s">
        <v>419</v>
      </c>
      <c r="C3" s="4" t="s">
        <v>413</v>
      </c>
      <c r="D3" s="4" t="s">
        <v>21</v>
      </c>
      <c r="E3" s="4" t="s">
        <v>22</v>
      </c>
      <c r="F3" s="4" t="s">
        <v>23</v>
      </c>
      <c r="G3" s="4" t="s">
        <v>24</v>
      </c>
      <c r="H3" s="4">
        <v>30</v>
      </c>
      <c r="I3" s="4" t="s">
        <v>475</v>
      </c>
      <c r="J3" s="7">
        <v>60</v>
      </c>
      <c r="K3" s="7"/>
      <c r="L3" s="7"/>
      <c r="M3" s="7">
        <f t="shared" ref="M3:M66" si="0">H3*J3</f>
        <v>1800</v>
      </c>
    </row>
    <row r="4" spans="1:13" x14ac:dyDescent="0.3">
      <c r="A4" s="4">
        <v>21</v>
      </c>
      <c r="B4" s="4" t="s">
        <v>419</v>
      </c>
      <c r="C4" s="4" t="s">
        <v>413</v>
      </c>
      <c r="D4" s="4" t="s">
        <v>36</v>
      </c>
      <c r="E4" s="4" t="s">
        <v>47</v>
      </c>
      <c r="F4" s="4" t="s">
        <v>45</v>
      </c>
      <c r="G4" s="4" t="s">
        <v>30</v>
      </c>
      <c r="H4" s="4">
        <v>3</v>
      </c>
      <c r="I4" s="4" t="s">
        <v>473</v>
      </c>
      <c r="J4" s="7">
        <v>1800</v>
      </c>
      <c r="K4" s="7"/>
      <c r="L4" s="7"/>
      <c r="M4" s="7">
        <f t="shared" si="0"/>
        <v>5400</v>
      </c>
    </row>
    <row r="5" spans="1:13" x14ac:dyDescent="0.3">
      <c r="A5" s="4">
        <v>25</v>
      </c>
      <c r="B5" s="4" t="s">
        <v>419</v>
      </c>
      <c r="C5" s="4" t="s">
        <v>413</v>
      </c>
      <c r="D5" s="4" t="s">
        <v>51</v>
      </c>
      <c r="E5" s="4" t="s">
        <v>16</v>
      </c>
      <c r="F5" s="4" t="s">
        <v>52</v>
      </c>
      <c r="G5" s="4" t="s">
        <v>53</v>
      </c>
      <c r="H5" s="4">
        <v>1</v>
      </c>
      <c r="I5" s="4" t="s">
        <v>473</v>
      </c>
      <c r="J5" s="7">
        <v>650</v>
      </c>
      <c r="K5" s="7"/>
      <c r="L5" s="7"/>
      <c r="M5" s="7">
        <f t="shared" si="0"/>
        <v>650</v>
      </c>
    </row>
    <row r="6" spans="1:13" x14ac:dyDescent="0.3">
      <c r="A6" s="4">
        <v>28</v>
      </c>
      <c r="B6" s="4" t="s">
        <v>419</v>
      </c>
      <c r="C6" s="4" t="s">
        <v>413</v>
      </c>
      <c r="D6" s="4" t="s">
        <v>54</v>
      </c>
      <c r="E6" s="4" t="s">
        <v>16</v>
      </c>
      <c r="F6" s="4" t="s">
        <v>58</v>
      </c>
      <c r="G6" s="4" t="s">
        <v>41</v>
      </c>
      <c r="H6" s="4">
        <v>1</v>
      </c>
      <c r="I6" s="4" t="s">
        <v>473</v>
      </c>
      <c r="J6" s="7">
        <v>780</v>
      </c>
      <c r="K6" s="7"/>
      <c r="L6" s="7"/>
      <c r="M6" s="7">
        <f t="shared" si="0"/>
        <v>780</v>
      </c>
    </row>
    <row r="7" spans="1:13" x14ac:dyDescent="0.3">
      <c r="A7" s="4">
        <v>33</v>
      </c>
      <c r="B7" s="4" t="s">
        <v>419</v>
      </c>
      <c r="C7" s="4" t="s">
        <v>413</v>
      </c>
      <c r="D7" s="4" t="s">
        <v>69</v>
      </c>
      <c r="E7" s="4" t="s">
        <v>16</v>
      </c>
      <c r="F7" s="4" t="s">
        <v>71</v>
      </c>
      <c r="G7" s="4" t="s">
        <v>16</v>
      </c>
      <c r="H7" s="4">
        <v>2</v>
      </c>
      <c r="I7" s="4" t="s">
        <v>473</v>
      </c>
      <c r="J7" s="7">
        <v>2800</v>
      </c>
      <c r="K7" s="7"/>
      <c r="L7" s="7"/>
      <c r="M7" s="7">
        <f t="shared" si="0"/>
        <v>5600</v>
      </c>
    </row>
    <row r="8" spans="1:13" x14ac:dyDescent="0.3">
      <c r="A8" s="4">
        <v>34</v>
      </c>
      <c r="B8" s="4" t="s">
        <v>419</v>
      </c>
      <c r="C8" s="4" t="s">
        <v>413</v>
      </c>
      <c r="D8" s="4" t="s">
        <v>69</v>
      </c>
      <c r="E8" s="4" t="s">
        <v>16</v>
      </c>
      <c r="F8" s="4" t="s">
        <v>16</v>
      </c>
      <c r="G8" s="4" t="s">
        <v>16</v>
      </c>
      <c r="H8" s="4">
        <v>2</v>
      </c>
      <c r="I8" s="4" t="s">
        <v>473</v>
      </c>
      <c r="J8" s="7">
        <v>2800</v>
      </c>
      <c r="K8" s="7"/>
      <c r="L8" s="7"/>
      <c r="M8" s="7">
        <f t="shared" si="0"/>
        <v>5600</v>
      </c>
    </row>
    <row r="9" spans="1:13" x14ac:dyDescent="0.3">
      <c r="A9" s="4">
        <v>36</v>
      </c>
      <c r="B9" s="4" t="s">
        <v>419</v>
      </c>
      <c r="C9" s="4" t="s">
        <v>413</v>
      </c>
      <c r="D9" s="4" t="s">
        <v>72</v>
      </c>
      <c r="E9" s="4" t="s">
        <v>16</v>
      </c>
      <c r="F9" s="4" t="s">
        <v>75</v>
      </c>
      <c r="G9" s="4" t="s">
        <v>30</v>
      </c>
      <c r="H9" s="4">
        <v>1</v>
      </c>
      <c r="I9" s="4" t="s">
        <v>473</v>
      </c>
      <c r="J9" s="7">
        <v>720</v>
      </c>
      <c r="K9" s="7"/>
      <c r="L9" s="7"/>
      <c r="M9" s="7">
        <f t="shared" si="0"/>
        <v>720</v>
      </c>
    </row>
    <row r="10" spans="1:13" x14ac:dyDescent="0.3">
      <c r="A10" s="4">
        <v>37</v>
      </c>
      <c r="B10" s="4" t="s">
        <v>419</v>
      </c>
      <c r="C10" s="4" t="s">
        <v>413</v>
      </c>
      <c r="D10" s="4" t="s">
        <v>72</v>
      </c>
      <c r="E10" s="4" t="s">
        <v>16</v>
      </c>
      <c r="F10" s="4" t="s">
        <v>76</v>
      </c>
      <c r="G10" s="4" t="s">
        <v>30</v>
      </c>
      <c r="H10" s="4">
        <v>1</v>
      </c>
      <c r="I10" s="4" t="s">
        <v>473</v>
      </c>
      <c r="J10" s="7">
        <v>350</v>
      </c>
      <c r="K10" s="7"/>
      <c r="L10" s="7"/>
      <c r="M10" s="7">
        <f t="shared" si="0"/>
        <v>350</v>
      </c>
    </row>
    <row r="11" spans="1:13" x14ac:dyDescent="0.3">
      <c r="A11" s="4">
        <v>39</v>
      </c>
      <c r="B11" s="4" t="s">
        <v>419</v>
      </c>
      <c r="C11" s="4" t="s">
        <v>413</v>
      </c>
      <c r="D11" s="4" t="s">
        <v>72</v>
      </c>
      <c r="E11" s="4" t="s">
        <v>16</v>
      </c>
      <c r="F11" s="4" t="s">
        <v>78</v>
      </c>
      <c r="G11" s="4" t="s">
        <v>30</v>
      </c>
      <c r="H11" s="4">
        <v>1</v>
      </c>
      <c r="I11" s="4" t="s">
        <v>473</v>
      </c>
      <c r="J11" s="7">
        <v>350</v>
      </c>
      <c r="K11" s="7"/>
      <c r="L11" s="7"/>
      <c r="M11" s="7">
        <f t="shared" si="0"/>
        <v>350</v>
      </c>
    </row>
    <row r="12" spans="1:13" x14ac:dyDescent="0.3">
      <c r="A12" s="4">
        <v>43</v>
      </c>
      <c r="B12" s="4" t="s">
        <v>419</v>
      </c>
      <c r="C12" s="4" t="s">
        <v>413</v>
      </c>
      <c r="D12" s="4" t="s">
        <v>83</v>
      </c>
      <c r="E12" s="4" t="s">
        <v>16</v>
      </c>
      <c r="F12" s="4" t="s">
        <v>84</v>
      </c>
      <c r="G12" s="4" t="s">
        <v>85</v>
      </c>
      <c r="H12" s="4">
        <v>3</v>
      </c>
      <c r="I12" s="4" t="s">
        <v>473</v>
      </c>
      <c r="J12" s="7">
        <v>55</v>
      </c>
      <c r="K12" s="7"/>
      <c r="L12" s="7"/>
      <c r="M12" s="7">
        <f t="shared" si="0"/>
        <v>165</v>
      </c>
    </row>
    <row r="13" spans="1:13" x14ac:dyDescent="0.3">
      <c r="A13" s="4">
        <v>46</v>
      </c>
      <c r="B13" s="4" t="s">
        <v>419</v>
      </c>
      <c r="C13" s="4" t="s">
        <v>413</v>
      </c>
      <c r="D13" s="4" t="s">
        <v>42</v>
      </c>
      <c r="E13" s="4" t="s">
        <v>16</v>
      </c>
      <c r="F13" s="4" t="s">
        <v>89</v>
      </c>
      <c r="G13" s="4" t="s">
        <v>53</v>
      </c>
      <c r="H13" s="4">
        <v>1</v>
      </c>
      <c r="I13" s="4" t="s">
        <v>473</v>
      </c>
      <c r="J13" s="7">
        <v>1700</v>
      </c>
      <c r="K13" s="7"/>
      <c r="L13" s="7"/>
      <c r="M13" s="7">
        <f t="shared" si="0"/>
        <v>1700</v>
      </c>
    </row>
    <row r="14" spans="1:13" x14ac:dyDescent="0.3">
      <c r="A14" s="4">
        <v>50</v>
      </c>
      <c r="B14" s="4" t="s">
        <v>419</v>
      </c>
      <c r="C14" s="4" t="s">
        <v>413</v>
      </c>
      <c r="D14" s="4" t="s">
        <v>42</v>
      </c>
      <c r="E14" s="4" t="s">
        <v>16</v>
      </c>
      <c r="F14" s="4" t="s">
        <v>91</v>
      </c>
      <c r="G14" s="4" t="s">
        <v>53</v>
      </c>
      <c r="H14" s="4">
        <v>1</v>
      </c>
      <c r="I14" s="4" t="s">
        <v>473</v>
      </c>
      <c r="J14" s="7">
        <v>1450</v>
      </c>
      <c r="K14" s="7"/>
      <c r="L14" s="7"/>
      <c r="M14" s="7">
        <f t="shared" si="0"/>
        <v>1450</v>
      </c>
    </row>
    <row r="15" spans="1:13" x14ac:dyDescent="0.3">
      <c r="A15" s="4">
        <v>54</v>
      </c>
      <c r="B15" s="4" t="s">
        <v>419</v>
      </c>
      <c r="C15" s="4" t="s">
        <v>413</v>
      </c>
      <c r="D15" s="4" t="s">
        <v>95</v>
      </c>
      <c r="E15" s="4" t="s">
        <v>97</v>
      </c>
      <c r="F15" s="4" t="s">
        <v>16</v>
      </c>
      <c r="G15" s="4" t="s">
        <v>8</v>
      </c>
      <c r="H15" s="4">
        <v>60</v>
      </c>
      <c r="I15" s="4" t="s">
        <v>475</v>
      </c>
      <c r="J15" s="7">
        <v>5</v>
      </c>
      <c r="K15" s="7"/>
      <c r="L15" s="7"/>
      <c r="M15" s="7">
        <f t="shared" si="0"/>
        <v>300</v>
      </c>
    </row>
    <row r="16" spans="1:13" x14ac:dyDescent="0.3">
      <c r="A16" s="4">
        <v>55</v>
      </c>
      <c r="B16" s="4" t="s">
        <v>419</v>
      </c>
      <c r="C16" s="4" t="s">
        <v>413</v>
      </c>
      <c r="D16" s="4" t="s">
        <v>95</v>
      </c>
      <c r="E16" s="4" t="s">
        <v>98</v>
      </c>
      <c r="F16" s="4" t="s">
        <v>16</v>
      </c>
      <c r="G16" s="4" t="s">
        <v>8</v>
      </c>
      <c r="H16" s="4">
        <v>60</v>
      </c>
      <c r="I16" s="4" t="s">
        <v>475</v>
      </c>
      <c r="J16" s="7">
        <v>5</v>
      </c>
      <c r="K16" s="7"/>
      <c r="L16" s="7"/>
      <c r="M16" s="7">
        <f t="shared" si="0"/>
        <v>300</v>
      </c>
    </row>
    <row r="17" spans="1:13" x14ac:dyDescent="0.3">
      <c r="A17" s="4">
        <v>56</v>
      </c>
      <c r="B17" s="4" t="s">
        <v>419</v>
      </c>
      <c r="C17" s="4" t="s">
        <v>413</v>
      </c>
      <c r="D17" s="4" t="s">
        <v>95</v>
      </c>
      <c r="E17" s="4" t="s">
        <v>99</v>
      </c>
      <c r="F17" s="4" t="s">
        <v>16</v>
      </c>
      <c r="G17" s="4" t="s">
        <v>8</v>
      </c>
      <c r="H17" s="4">
        <v>200</v>
      </c>
      <c r="I17" s="4" t="s">
        <v>475</v>
      </c>
      <c r="J17" s="7">
        <v>5</v>
      </c>
      <c r="K17" s="7"/>
      <c r="L17" s="7"/>
      <c r="M17" s="7">
        <f t="shared" si="0"/>
        <v>1000</v>
      </c>
    </row>
    <row r="18" spans="1:13" x14ac:dyDescent="0.3">
      <c r="A18" s="4">
        <v>57</v>
      </c>
      <c r="B18" s="4" t="s">
        <v>419</v>
      </c>
      <c r="C18" s="4" t="s">
        <v>413</v>
      </c>
      <c r="D18" s="4" t="s">
        <v>95</v>
      </c>
      <c r="E18" s="4" t="s">
        <v>440</v>
      </c>
      <c r="F18" s="4" t="s">
        <v>16</v>
      </c>
      <c r="G18" s="4" t="s">
        <v>8</v>
      </c>
      <c r="H18" s="4">
        <v>90</v>
      </c>
      <c r="I18" s="4" t="s">
        <v>473</v>
      </c>
      <c r="J18" s="7">
        <v>5</v>
      </c>
      <c r="K18" s="7"/>
      <c r="L18" s="7"/>
      <c r="M18" s="7">
        <f t="shared" si="0"/>
        <v>450</v>
      </c>
    </row>
    <row r="19" spans="1:13" x14ac:dyDescent="0.3">
      <c r="A19" s="4">
        <v>58</v>
      </c>
      <c r="B19" s="4" t="s">
        <v>419</v>
      </c>
      <c r="C19" s="4" t="s">
        <v>413</v>
      </c>
      <c r="D19" s="4" t="s">
        <v>101</v>
      </c>
      <c r="E19" s="4" t="s">
        <v>16</v>
      </c>
      <c r="F19" s="4" t="s">
        <v>102</v>
      </c>
      <c r="G19" s="4" t="s">
        <v>8</v>
      </c>
      <c r="H19" s="4">
        <f>25+6</f>
        <v>31</v>
      </c>
      <c r="I19" s="4" t="s">
        <v>473</v>
      </c>
      <c r="J19" s="7">
        <v>75</v>
      </c>
      <c r="K19" s="7"/>
      <c r="L19" s="7"/>
      <c r="M19" s="7">
        <f t="shared" si="0"/>
        <v>2325</v>
      </c>
    </row>
    <row r="20" spans="1:13" x14ac:dyDescent="0.3">
      <c r="A20" s="4">
        <v>59</v>
      </c>
      <c r="B20" s="4" t="s">
        <v>419</v>
      </c>
      <c r="C20" s="4" t="s">
        <v>413</v>
      </c>
      <c r="D20" s="4" t="s">
        <v>103</v>
      </c>
      <c r="E20" s="4" t="s">
        <v>16</v>
      </c>
      <c r="F20" s="4" t="s">
        <v>104</v>
      </c>
      <c r="G20" s="4" t="s">
        <v>62</v>
      </c>
      <c r="H20" s="4">
        <v>3</v>
      </c>
      <c r="I20" s="4" t="s">
        <v>473</v>
      </c>
      <c r="J20" s="7">
        <v>580</v>
      </c>
      <c r="K20" s="7"/>
      <c r="L20" s="7"/>
      <c r="M20" s="7">
        <f t="shared" si="0"/>
        <v>1740</v>
      </c>
    </row>
    <row r="21" spans="1:13" x14ac:dyDescent="0.3">
      <c r="A21" s="4">
        <v>63</v>
      </c>
      <c r="B21" s="4" t="s">
        <v>419</v>
      </c>
      <c r="C21" s="4" t="s">
        <v>414</v>
      </c>
      <c r="D21" s="4" t="s">
        <v>110</v>
      </c>
      <c r="E21" s="4" t="s">
        <v>111</v>
      </c>
      <c r="F21" s="4" t="s">
        <v>112</v>
      </c>
      <c r="G21" s="4" t="s">
        <v>16</v>
      </c>
      <c r="H21" s="4">
        <v>3</v>
      </c>
      <c r="I21" s="4" t="s">
        <v>473</v>
      </c>
      <c r="J21" s="7">
        <v>750</v>
      </c>
      <c r="K21" s="7"/>
      <c r="L21" s="7"/>
      <c r="M21" s="7">
        <f t="shared" si="0"/>
        <v>2250</v>
      </c>
    </row>
    <row r="22" spans="1:13" x14ac:dyDescent="0.3">
      <c r="A22" s="4">
        <v>64</v>
      </c>
      <c r="B22" s="4" t="s">
        <v>419</v>
      </c>
      <c r="C22" s="4" t="s">
        <v>413</v>
      </c>
      <c r="D22" s="4" t="s">
        <v>113</v>
      </c>
      <c r="E22" s="4" t="s">
        <v>111</v>
      </c>
      <c r="F22" s="4" t="s">
        <v>114</v>
      </c>
      <c r="G22" s="4" t="s">
        <v>116</v>
      </c>
      <c r="H22" s="4">
        <v>2</v>
      </c>
      <c r="I22" s="4" t="s">
        <v>473</v>
      </c>
      <c r="J22" s="7">
        <v>2250</v>
      </c>
      <c r="K22" s="7"/>
      <c r="L22" s="7"/>
      <c r="M22" s="7">
        <f t="shared" si="0"/>
        <v>4500</v>
      </c>
    </row>
    <row r="23" spans="1:13" x14ac:dyDescent="0.3">
      <c r="A23" s="4">
        <v>65</v>
      </c>
      <c r="B23" s="4" t="s">
        <v>419</v>
      </c>
      <c r="C23" s="4" t="s">
        <v>413</v>
      </c>
      <c r="D23" s="4" t="s">
        <v>113</v>
      </c>
      <c r="E23" s="4" t="s">
        <v>111</v>
      </c>
      <c r="F23" s="4" t="s">
        <v>115</v>
      </c>
      <c r="G23" s="4" t="s">
        <v>116</v>
      </c>
      <c r="H23" s="4">
        <v>2</v>
      </c>
      <c r="I23" s="4" t="s">
        <v>473</v>
      </c>
      <c r="J23" s="7">
        <v>2250</v>
      </c>
      <c r="K23" s="7"/>
      <c r="L23" s="7"/>
      <c r="M23" s="7">
        <f t="shared" si="0"/>
        <v>4500</v>
      </c>
    </row>
    <row r="24" spans="1:13" x14ac:dyDescent="0.3">
      <c r="A24" s="4">
        <v>66</v>
      </c>
      <c r="B24" s="4" t="s">
        <v>419</v>
      </c>
      <c r="C24" s="4" t="s">
        <v>413</v>
      </c>
      <c r="D24" s="4" t="s">
        <v>113</v>
      </c>
      <c r="E24" s="4" t="s">
        <v>106</v>
      </c>
      <c r="F24" s="4" t="s">
        <v>117</v>
      </c>
      <c r="G24" s="4" t="s">
        <v>119</v>
      </c>
      <c r="H24" s="4">
        <v>1</v>
      </c>
      <c r="I24" s="4" t="s">
        <v>473</v>
      </c>
      <c r="J24" s="7">
        <v>380</v>
      </c>
      <c r="K24" s="7"/>
      <c r="L24" s="7"/>
      <c r="M24" s="7">
        <f t="shared" si="0"/>
        <v>380</v>
      </c>
    </row>
    <row r="25" spans="1:13" x14ac:dyDescent="0.3">
      <c r="A25" s="4">
        <v>67</v>
      </c>
      <c r="B25" s="4" t="s">
        <v>419</v>
      </c>
      <c r="C25" s="4" t="s">
        <v>413</v>
      </c>
      <c r="D25" s="4" t="s">
        <v>113</v>
      </c>
      <c r="E25" s="4" t="s">
        <v>106</v>
      </c>
      <c r="F25" s="4" t="s">
        <v>118</v>
      </c>
      <c r="G25" s="4" t="s">
        <v>119</v>
      </c>
      <c r="H25" s="4">
        <v>1</v>
      </c>
      <c r="I25" s="4" t="s">
        <v>473</v>
      </c>
      <c r="J25" s="7">
        <v>380</v>
      </c>
      <c r="K25" s="7"/>
      <c r="L25" s="7"/>
      <c r="M25" s="7">
        <f t="shared" si="0"/>
        <v>380</v>
      </c>
    </row>
    <row r="26" spans="1:13" x14ac:dyDescent="0.3">
      <c r="A26" s="4">
        <v>68</v>
      </c>
      <c r="B26" s="4" t="s">
        <v>419</v>
      </c>
      <c r="C26" s="4" t="s">
        <v>413</v>
      </c>
      <c r="D26" s="4" t="s">
        <v>120</v>
      </c>
      <c r="E26" s="4" t="s">
        <v>16</v>
      </c>
      <c r="F26" s="4" t="s">
        <v>121</v>
      </c>
      <c r="G26" s="4" t="s">
        <v>123</v>
      </c>
      <c r="H26" s="4">
        <v>1</v>
      </c>
      <c r="I26" s="4" t="s">
        <v>473</v>
      </c>
      <c r="J26" s="7">
        <v>390</v>
      </c>
      <c r="K26" s="7"/>
      <c r="L26" s="7"/>
      <c r="M26" s="7">
        <f t="shared" si="0"/>
        <v>390</v>
      </c>
    </row>
    <row r="27" spans="1:13" x14ac:dyDescent="0.3">
      <c r="A27" s="4">
        <v>69</v>
      </c>
      <c r="B27" s="4" t="s">
        <v>419</v>
      </c>
      <c r="C27" s="4" t="s">
        <v>413</v>
      </c>
      <c r="D27" s="4" t="s">
        <v>120</v>
      </c>
      <c r="E27" s="4" t="s">
        <v>16</v>
      </c>
      <c r="F27" s="4" t="s">
        <v>122</v>
      </c>
      <c r="G27" s="4" t="s">
        <v>123</v>
      </c>
      <c r="H27" s="4">
        <v>2</v>
      </c>
      <c r="I27" s="4" t="s">
        <v>473</v>
      </c>
      <c r="J27" s="7">
        <v>390</v>
      </c>
      <c r="K27" s="7"/>
      <c r="L27" s="7"/>
      <c r="M27" s="7">
        <f t="shared" si="0"/>
        <v>780</v>
      </c>
    </row>
    <row r="28" spans="1:13" x14ac:dyDescent="0.3">
      <c r="A28" s="4">
        <v>70</v>
      </c>
      <c r="B28" s="4" t="s">
        <v>419</v>
      </c>
      <c r="C28" s="4" t="s">
        <v>413</v>
      </c>
      <c r="D28" s="4" t="s">
        <v>124</v>
      </c>
      <c r="E28" s="4" t="s">
        <v>111</v>
      </c>
      <c r="F28" s="4" t="s">
        <v>125</v>
      </c>
      <c r="G28" s="4" t="s">
        <v>119</v>
      </c>
      <c r="H28" s="4">
        <v>2</v>
      </c>
      <c r="I28" s="4" t="s">
        <v>473</v>
      </c>
      <c r="J28" s="7">
        <v>1300</v>
      </c>
      <c r="K28" s="7"/>
      <c r="L28" s="7"/>
      <c r="M28" s="7">
        <f t="shared" si="0"/>
        <v>2600</v>
      </c>
    </row>
    <row r="29" spans="1:13" x14ac:dyDescent="0.3">
      <c r="A29" s="4">
        <v>73</v>
      </c>
      <c r="B29" s="4" t="s">
        <v>419</v>
      </c>
      <c r="C29" s="4" t="s">
        <v>413</v>
      </c>
      <c r="D29" s="4" t="s">
        <v>124</v>
      </c>
      <c r="E29" s="4" t="s">
        <v>106</v>
      </c>
      <c r="F29" s="4" t="s">
        <v>436</v>
      </c>
      <c r="G29" s="4" t="s">
        <v>119</v>
      </c>
      <c r="H29" s="4">
        <v>3</v>
      </c>
      <c r="I29" s="4" t="s">
        <v>473</v>
      </c>
      <c r="J29" s="7">
        <v>680</v>
      </c>
      <c r="K29" s="7"/>
      <c r="L29" s="7"/>
      <c r="M29" s="7">
        <f t="shared" si="0"/>
        <v>2040</v>
      </c>
    </row>
    <row r="30" spans="1:13" x14ac:dyDescent="0.3">
      <c r="A30" s="4">
        <v>74</v>
      </c>
      <c r="B30" s="4" t="s">
        <v>419</v>
      </c>
      <c r="C30" s="4" t="s">
        <v>413</v>
      </c>
      <c r="D30" s="4" t="s">
        <v>128</v>
      </c>
      <c r="E30" s="4" t="s">
        <v>111</v>
      </c>
      <c r="F30" s="4" t="s">
        <v>129</v>
      </c>
      <c r="G30" s="4" t="s">
        <v>119</v>
      </c>
      <c r="H30" s="4">
        <v>2</v>
      </c>
      <c r="I30" s="4" t="s">
        <v>473</v>
      </c>
      <c r="J30" s="7">
        <v>750</v>
      </c>
      <c r="K30" s="7"/>
      <c r="L30" s="7"/>
      <c r="M30" s="7">
        <f t="shared" si="0"/>
        <v>1500</v>
      </c>
    </row>
    <row r="31" spans="1:13" x14ac:dyDescent="0.3">
      <c r="A31" s="4">
        <v>75</v>
      </c>
      <c r="B31" s="4" t="s">
        <v>419</v>
      </c>
      <c r="C31" s="4" t="s">
        <v>413</v>
      </c>
      <c r="D31" s="4" t="s">
        <v>128</v>
      </c>
      <c r="E31" s="4" t="s">
        <v>111</v>
      </c>
      <c r="F31" s="4" t="s">
        <v>130</v>
      </c>
      <c r="G31" s="4" t="s">
        <v>119</v>
      </c>
      <c r="H31" s="4">
        <v>1</v>
      </c>
      <c r="I31" s="4" t="s">
        <v>473</v>
      </c>
      <c r="J31" s="7">
        <v>750</v>
      </c>
      <c r="K31" s="7"/>
      <c r="L31" s="7"/>
      <c r="M31" s="7">
        <f t="shared" si="0"/>
        <v>750</v>
      </c>
    </row>
    <row r="32" spans="1:13" x14ac:dyDescent="0.3">
      <c r="A32" s="4">
        <v>76</v>
      </c>
      <c r="B32" s="4" t="s">
        <v>419</v>
      </c>
      <c r="C32" s="4" t="s">
        <v>414</v>
      </c>
      <c r="D32" s="4" t="s">
        <v>110</v>
      </c>
      <c r="E32" s="4" t="s">
        <v>106</v>
      </c>
      <c r="F32" s="4" t="s">
        <v>131</v>
      </c>
      <c r="G32" s="4" t="s">
        <v>16</v>
      </c>
      <c r="H32" s="4">
        <v>3</v>
      </c>
      <c r="I32" s="4" t="s">
        <v>473</v>
      </c>
      <c r="J32" s="7">
        <v>340</v>
      </c>
      <c r="K32" s="7"/>
      <c r="L32" s="7"/>
      <c r="M32" s="7">
        <f t="shared" si="0"/>
        <v>1020</v>
      </c>
    </row>
    <row r="33" spans="1:13" x14ac:dyDescent="0.3">
      <c r="A33" s="4">
        <v>78</v>
      </c>
      <c r="B33" s="4" t="s">
        <v>418</v>
      </c>
      <c r="C33" s="4" t="s">
        <v>413</v>
      </c>
      <c r="D33" s="4" t="s">
        <v>134</v>
      </c>
      <c r="E33" s="4" t="s">
        <v>135</v>
      </c>
      <c r="F33" s="4" t="s">
        <v>16</v>
      </c>
      <c r="G33" s="4" t="s">
        <v>136</v>
      </c>
      <c r="H33" s="4">
        <v>6</v>
      </c>
      <c r="I33" s="4" t="s">
        <v>473</v>
      </c>
      <c r="J33" s="7">
        <v>29</v>
      </c>
      <c r="K33" s="7"/>
      <c r="L33" s="7"/>
      <c r="M33" s="7">
        <f t="shared" si="0"/>
        <v>174</v>
      </c>
    </row>
    <row r="34" spans="1:13" x14ac:dyDescent="0.3">
      <c r="A34" s="4">
        <v>80</v>
      </c>
      <c r="B34" s="4" t="s">
        <v>419</v>
      </c>
      <c r="C34" s="4" t="s">
        <v>413</v>
      </c>
      <c r="D34" s="4" t="s">
        <v>139</v>
      </c>
      <c r="E34" s="4" t="s">
        <v>140</v>
      </c>
      <c r="F34" s="4" t="s">
        <v>16</v>
      </c>
      <c r="G34" s="4" t="s">
        <v>142</v>
      </c>
      <c r="H34" s="4">
        <v>93</v>
      </c>
      <c r="I34" s="4" t="s">
        <v>473</v>
      </c>
      <c r="J34" s="7">
        <v>25</v>
      </c>
      <c r="K34" s="7"/>
      <c r="L34" s="7"/>
      <c r="M34" s="7">
        <f t="shared" si="0"/>
        <v>2325</v>
      </c>
    </row>
    <row r="35" spans="1:13" x14ac:dyDescent="0.3">
      <c r="A35" s="4">
        <v>81</v>
      </c>
      <c r="B35" s="4" t="s">
        <v>419</v>
      </c>
      <c r="C35" s="4" t="s">
        <v>413</v>
      </c>
      <c r="D35" s="4" t="s">
        <v>139</v>
      </c>
      <c r="E35" s="4" t="s">
        <v>141</v>
      </c>
      <c r="F35" s="4" t="s">
        <v>16</v>
      </c>
      <c r="G35" s="4" t="s">
        <v>142</v>
      </c>
      <c r="H35" s="4">
        <v>13</v>
      </c>
      <c r="I35" s="4" t="s">
        <v>473</v>
      </c>
      <c r="J35" s="7">
        <v>25</v>
      </c>
      <c r="K35" s="7"/>
      <c r="L35" s="7"/>
      <c r="M35" s="7">
        <f t="shared" si="0"/>
        <v>325</v>
      </c>
    </row>
    <row r="36" spans="1:13" x14ac:dyDescent="0.3">
      <c r="A36" s="4">
        <v>82</v>
      </c>
      <c r="B36" s="4" t="s">
        <v>419</v>
      </c>
      <c r="C36" s="4" t="s">
        <v>413</v>
      </c>
      <c r="D36" s="4" t="s">
        <v>143</v>
      </c>
      <c r="E36" s="4" t="s">
        <v>140</v>
      </c>
      <c r="F36" s="4" t="s">
        <v>16</v>
      </c>
      <c r="G36" s="4" t="s">
        <v>142</v>
      </c>
      <c r="H36" s="4">
        <v>89</v>
      </c>
      <c r="I36" s="4" t="s">
        <v>473</v>
      </c>
      <c r="J36" s="7">
        <v>30</v>
      </c>
      <c r="K36" s="7"/>
      <c r="L36" s="7"/>
      <c r="M36" s="7">
        <f t="shared" si="0"/>
        <v>2670</v>
      </c>
    </row>
    <row r="37" spans="1:13" x14ac:dyDescent="0.3">
      <c r="A37" s="4">
        <v>83</v>
      </c>
      <c r="B37" s="4" t="s">
        <v>419</v>
      </c>
      <c r="C37" s="4" t="s">
        <v>413</v>
      </c>
      <c r="D37" s="4" t="s">
        <v>143</v>
      </c>
      <c r="E37" s="4" t="s">
        <v>141</v>
      </c>
      <c r="F37" s="4" t="s">
        <v>16</v>
      </c>
      <c r="G37" s="4" t="s">
        <v>142</v>
      </c>
      <c r="H37" s="4">
        <v>140</v>
      </c>
      <c r="I37" s="4" t="s">
        <v>473</v>
      </c>
      <c r="J37" s="7">
        <v>30</v>
      </c>
      <c r="K37" s="7"/>
      <c r="L37" s="7"/>
      <c r="M37" s="7">
        <f t="shared" si="0"/>
        <v>4200</v>
      </c>
    </row>
    <row r="38" spans="1:13" x14ac:dyDescent="0.3">
      <c r="A38" s="4">
        <v>84</v>
      </c>
      <c r="B38" s="4" t="s">
        <v>419</v>
      </c>
      <c r="C38" s="4" t="s">
        <v>413</v>
      </c>
      <c r="D38" s="4" t="s">
        <v>144</v>
      </c>
      <c r="E38" s="4" t="s">
        <v>16</v>
      </c>
      <c r="F38" s="4" t="s">
        <v>16</v>
      </c>
      <c r="G38" s="4" t="s">
        <v>142</v>
      </c>
      <c r="H38" s="4">
        <v>6</v>
      </c>
      <c r="I38" s="4" t="s">
        <v>473</v>
      </c>
      <c r="J38" s="7">
        <v>210</v>
      </c>
      <c r="K38" s="7"/>
      <c r="L38" s="7"/>
      <c r="M38" s="7">
        <f t="shared" si="0"/>
        <v>1260</v>
      </c>
    </row>
    <row r="39" spans="1:13" x14ac:dyDescent="0.3">
      <c r="A39" s="4">
        <v>85</v>
      </c>
      <c r="B39" s="4" t="s">
        <v>419</v>
      </c>
      <c r="C39" s="4" t="s">
        <v>413</v>
      </c>
      <c r="D39" s="4" t="s">
        <v>145</v>
      </c>
      <c r="E39" s="4" t="s">
        <v>16</v>
      </c>
      <c r="F39" s="4" t="s">
        <v>16</v>
      </c>
      <c r="G39" s="4" t="s">
        <v>142</v>
      </c>
      <c r="H39" s="4">
        <v>6</v>
      </c>
      <c r="I39" s="4" t="s">
        <v>473</v>
      </c>
      <c r="J39" s="7">
        <v>175</v>
      </c>
      <c r="K39" s="7"/>
      <c r="L39" s="7"/>
      <c r="M39" s="7">
        <f t="shared" si="0"/>
        <v>1050</v>
      </c>
    </row>
    <row r="40" spans="1:13" x14ac:dyDescent="0.3">
      <c r="A40" s="4">
        <v>87</v>
      </c>
      <c r="B40" s="4" t="s">
        <v>419</v>
      </c>
      <c r="C40" s="4" t="s">
        <v>413</v>
      </c>
      <c r="D40" s="4" t="s">
        <v>147</v>
      </c>
      <c r="E40" s="4" t="s">
        <v>16</v>
      </c>
      <c r="F40" s="4" t="s">
        <v>148</v>
      </c>
      <c r="G40" s="4" t="s">
        <v>149</v>
      </c>
      <c r="H40" s="4">
        <v>7</v>
      </c>
      <c r="I40" s="4" t="s">
        <v>473</v>
      </c>
      <c r="J40" s="7">
        <v>425</v>
      </c>
      <c r="K40" s="7"/>
      <c r="L40" s="7"/>
      <c r="M40" s="7">
        <f t="shared" si="0"/>
        <v>2975</v>
      </c>
    </row>
    <row r="41" spans="1:13" x14ac:dyDescent="0.3">
      <c r="A41" s="4">
        <v>88</v>
      </c>
      <c r="B41" s="4" t="s">
        <v>419</v>
      </c>
      <c r="C41" s="4" t="s">
        <v>413</v>
      </c>
      <c r="D41" s="4" t="s">
        <v>150</v>
      </c>
      <c r="E41" s="4" t="s">
        <v>16</v>
      </c>
      <c r="F41" s="4" t="s">
        <v>16</v>
      </c>
      <c r="G41" s="4" t="s">
        <v>142</v>
      </c>
      <c r="H41" s="4">
        <v>10</v>
      </c>
      <c r="I41" s="4" t="s">
        <v>473</v>
      </c>
      <c r="J41" s="7">
        <v>20</v>
      </c>
      <c r="K41" s="7"/>
      <c r="L41" s="7"/>
      <c r="M41" s="7">
        <f t="shared" si="0"/>
        <v>200</v>
      </c>
    </row>
    <row r="42" spans="1:13" x14ac:dyDescent="0.3">
      <c r="A42" s="4">
        <v>89</v>
      </c>
      <c r="B42" s="4" t="s">
        <v>419</v>
      </c>
      <c r="C42" s="4" t="s">
        <v>413</v>
      </c>
      <c r="D42" s="4" t="s">
        <v>151</v>
      </c>
      <c r="E42" s="4" t="s">
        <v>152</v>
      </c>
      <c r="F42" s="4" t="s">
        <v>16</v>
      </c>
      <c r="G42" s="4" t="s">
        <v>153</v>
      </c>
      <c r="H42" s="4">
        <v>16</v>
      </c>
      <c r="I42" s="4" t="s">
        <v>473</v>
      </c>
      <c r="J42" s="7">
        <v>170</v>
      </c>
      <c r="K42" s="7"/>
      <c r="L42" s="7"/>
      <c r="M42" s="7">
        <f t="shared" si="0"/>
        <v>2720</v>
      </c>
    </row>
    <row r="43" spans="1:13" x14ac:dyDescent="0.3">
      <c r="A43" s="4">
        <v>90</v>
      </c>
      <c r="B43" s="4" t="s">
        <v>419</v>
      </c>
      <c r="C43" s="4" t="s">
        <v>413</v>
      </c>
      <c r="D43" s="4" t="s">
        <v>154</v>
      </c>
      <c r="E43" s="4" t="s">
        <v>16</v>
      </c>
      <c r="F43" s="4" t="s">
        <v>155</v>
      </c>
      <c r="G43" s="4" t="s">
        <v>156</v>
      </c>
      <c r="H43" s="4">
        <v>7</v>
      </c>
      <c r="I43" s="4" t="s">
        <v>473</v>
      </c>
      <c r="J43" s="7">
        <v>320</v>
      </c>
      <c r="K43" s="7"/>
      <c r="L43" s="7"/>
      <c r="M43" s="7">
        <f t="shared" si="0"/>
        <v>2240</v>
      </c>
    </row>
    <row r="44" spans="1:13" x14ac:dyDescent="0.3">
      <c r="A44" s="4">
        <v>91</v>
      </c>
      <c r="B44" s="4" t="s">
        <v>419</v>
      </c>
      <c r="C44" s="4" t="s">
        <v>413</v>
      </c>
      <c r="D44" s="4" t="s">
        <v>157</v>
      </c>
      <c r="E44" s="4" t="s">
        <v>16</v>
      </c>
      <c r="F44" s="4" t="s">
        <v>158</v>
      </c>
      <c r="G44" s="4" t="s">
        <v>159</v>
      </c>
      <c r="H44" s="4">
        <v>8</v>
      </c>
      <c r="I44" s="4" t="s">
        <v>473</v>
      </c>
      <c r="J44" s="7">
        <v>310</v>
      </c>
      <c r="K44" s="7"/>
      <c r="L44" s="7"/>
      <c r="M44" s="7">
        <f t="shared" si="0"/>
        <v>2480</v>
      </c>
    </row>
    <row r="45" spans="1:13" x14ac:dyDescent="0.3">
      <c r="A45" s="4">
        <v>92</v>
      </c>
      <c r="B45" s="4" t="s">
        <v>419</v>
      </c>
      <c r="C45" s="4" t="s">
        <v>413</v>
      </c>
      <c r="D45" s="4" t="s">
        <v>160</v>
      </c>
      <c r="E45" s="4" t="s">
        <v>161</v>
      </c>
      <c r="F45" s="4" t="s">
        <v>163</v>
      </c>
      <c r="G45" s="4" t="s">
        <v>8</v>
      </c>
      <c r="H45" s="4">
        <v>1</v>
      </c>
      <c r="I45" s="4" t="s">
        <v>473</v>
      </c>
      <c r="J45" s="7">
        <v>47</v>
      </c>
      <c r="K45" s="7"/>
      <c r="L45" s="7"/>
      <c r="M45" s="7">
        <f t="shared" si="0"/>
        <v>47</v>
      </c>
    </row>
    <row r="46" spans="1:13" x14ac:dyDescent="0.3">
      <c r="A46" s="4">
        <v>94</v>
      </c>
      <c r="B46" s="4" t="s">
        <v>419</v>
      </c>
      <c r="C46" s="4" t="s">
        <v>413</v>
      </c>
      <c r="D46" s="4" t="s">
        <v>165</v>
      </c>
      <c r="E46" s="4" t="s">
        <v>16</v>
      </c>
      <c r="F46" s="4" t="s">
        <v>16</v>
      </c>
      <c r="G46" s="4" t="s">
        <v>16</v>
      </c>
      <c r="H46" s="4">
        <v>26</v>
      </c>
      <c r="I46" s="4" t="s">
        <v>473</v>
      </c>
      <c r="J46" s="7">
        <v>42</v>
      </c>
      <c r="K46" s="7"/>
      <c r="L46" s="7"/>
      <c r="M46" s="7">
        <f t="shared" si="0"/>
        <v>1092</v>
      </c>
    </row>
    <row r="47" spans="1:13" x14ac:dyDescent="0.3">
      <c r="A47" s="4">
        <v>95</v>
      </c>
      <c r="B47" s="4" t="s">
        <v>419</v>
      </c>
      <c r="C47" s="4" t="s">
        <v>413</v>
      </c>
      <c r="D47" s="4" t="s">
        <v>166</v>
      </c>
      <c r="E47" s="4" t="s">
        <v>16</v>
      </c>
      <c r="F47" s="4" t="s">
        <v>16</v>
      </c>
      <c r="G47" s="4" t="s">
        <v>16</v>
      </c>
      <c r="H47" s="4">
        <v>35</v>
      </c>
      <c r="I47" s="4" t="s">
        <v>473</v>
      </c>
      <c r="J47" s="7">
        <v>25</v>
      </c>
      <c r="K47" s="7"/>
      <c r="L47" s="7"/>
      <c r="M47" s="7">
        <f t="shared" si="0"/>
        <v>875</v>
      </c>
    </row>
    <row r="48" spans="1:13" x14ac:dyDescent="0.3">
      <c r="A48" s="4">
        <v>96</v>
      </c>
      <c r="B48" s="4" t="s">
        <v>419</v>
      </c>
      <c r="C48" s="4" t="s">
        <v>413</v>
      </c>
      <c r="D48" s="4" t="s">
        <v>167</v>
      </c>
      <c r="E48" s="4" t="s">
        <v>16</v>
      </c>
      <c r="F48" s="4" t="s">
        <v>168</v>
      </c>
      <c r="G48" s="4" t="s">
        <v>8</v>
      </c>
      <c r="H48" s="4">
        <v>7</v>
      </c>
      <c r="I48" s="4" t="s">
        <v>473</v>
      </c>
      <c r="J48" s="7">
        <v>25</v>
      </c>
      <c r="K48" s="7"/>
      <c r="L48" s="7"/>
      <c r="M48" s="7">
        <f t="shared" si="0"/>
        <v>175</v>
      </c>
    </row>
    <row r="49" spans="1:13" x14ac:dyDescent="0.3">
      <c r="A49" s="4">
        <v>98</v>
      </c>
      <c r="B49" s="4" t="s">
        <v>419</v>
      </c>
      <c r="C49" s="4" t="s">
        <v>413</v>
      </c>
      <c r="D49" s="4" t="s">
        <v>169</v>
      </c>
      <c r="E49" s="4" t="s">
        <v>141</v>
      </c>
      <c r="F49" s="4" t="s">
        <v>16</v>
      </c>
      <c r="G49" s="4" t="s">
        <v>16</v>
      </c>
      <c r="H49" s="4">
        <v>18</v>
      </c>
      <c r="I49" s="4" t="s">
        <v>473</v>
      </c>
      <c r="J49" s="7">
        <v>25</v>
      </c>
      <c r="K49" s="7"/>
      <c r="L49" s="7"/>
      <c r="M49" s="7">
        <f t="shared" si="0"/>
        <v>450</v>
      </c>
    </row>
    <row r="50" spans="1:13" x14ac:dyDescent="0.3">
      <c r="A50" s="4">
        <v>99</v>
      </c>
      <c r="B50" s="4" t="s">
        <v>419</v>
      </c>
      <c r="C50" s="4" t="s">
        <v>413</v>
      </c>
      <c r="D50" s="4" t="s">
        <v>170</v>
      </c>
      <c r="E50" s="4" t="s">
        <v>152</v>
      </c>
      <c r="F50" s="4" t="s">
        <v>171</v>
      </c>
      <c r="G50" s="4" t="s">
        <v>16</v>
      </c>
      <c r="H50" s="4">
        <v>23</v>
      </c>
      <c r="I50" s="4" t="s">
        <v>473</v>
      </c>
      <c r="J50" s="7">
        <v>40</v>
      </c>
      <c r="K50" s="7"/>
      <c r="L50" s="7"/>
      <c r="M50" s="7">
        <f t="shared" si="0"/>
        <v>920</v>
      </c>
    </row>
    <row r="51" spans="1:13" x14ac:dyDescent="0.3">
      <c r="A51" s="4">
        <v>103</v>
      </c>
      <c r="B51" s="4" t="s">
        <v>419</v>
      </c>
      <c r="C51" s="4" t="s">
        <v>413</v>
      </c>
      <c r="D51" s="4" t="s">
        <v>175</v>
      </c>
      <c r="E51" s="4" t="s">
        <v>174</v>
      </c>
      <c r="F51" s="4" t="s">
        <v>397</v>
      </c>
      <c r="G51" s="4" t="s">
        <v>16</v>
      </c>
      <c r="H51" s="4">
        <v>7</v>
      </c>
      <c r="I51" s="4" t="s">
        <v>473</v>
      </c>
      <c r="J51" s="7">
        <v>590</v>
      </c>
      <c r="K51" s="7"/>
      <c r="L51" s="7"/>
      <c r="M51" s="7">
        <f t="shared" si="0"/>
        <v>4130</v>
      </c>
    </row>
    <row r="52" spans="1:13" x14ac:dyDescent="0.3">
      <c r="A52" s="4">
        <v>106</v>
      </c>
      <c r="B52" s="4" t="s">
        <v>419</v>
      </c>
      <c r="C52" s="4" t="s">
        <v>413</v>
      </c>
      <c r="D52" s="4" t="s">
        <v>177</v>
      </c>
      <c r="E52" s="4" t="s">
        <v>429</v>
      </c>
      <c r="F52" s="4" t="s">
        <v>16</v>
      </c>
      <c r="G52" s="4" t="s">
        <v>16</v>
      </c>
      <c r="H52" s="4">
        <v>2</v>
      </c>
      <c r="I52" s="4" t="s">
        <v>473</v>
      </c>
      <c r="J52" s="7">
        <v>3500</v>
      </c>
      <c r="K52" s="7"/>
      <c r="L52" s="7"/>
      <c r="M52" s="7">
        <f t="shared" si="0"/>
        <v>7000</v>
      </c>
    </row>
    <row r="53" spans="1:13" x14ac:dyDescent="0.3">
      <c r="A53" s="4">
        <v>107</v>
      </c>
      <c r="B53" s="4" t="s">
        <v>419</v>
      </c>
      <c r="C53" s="4" t="s">
        <v>413</v>
      </c>
      <c r="D53" s="4" t="s">
        <v>178</v>
      </c>
      <c r="E53" s="4" t="s">
        <v>111</v>
      </c>
      <c r="F53" s="4" t="s">
        <v>16</v>
      </c>
      <c r="G53" s="4" t="s">
        <v>16</v>
      </c>
      <c r="H53" s="4">
        <v>3</v>
      </c>
      <c r="I53" s="4" t="s">
        <v>473</v>
      </c>
      <c r="J53" s="7">
        <v>3900</v>
      </c>
      <c r="K53" s="7"/>
      <c r="L53" s="7"/>
      <c r="M53" s="7">
        <f t="shared" si="0"/>
        <v>11700</v>
      </c>
    </row>
    <row r="54" spans="1:13" x14ac:dyDescent="0.3">
      <c r="A54" s="4">
        <v>109</v>
      </c>
      <c r="B54" s="4" t="s">
        <v>419</v>
      </c>
      <c r="C54" s="4" t="s">
        <v>413</v>
      </c>
      <c r="D54" s="4" t="s">
        <v>179</v>
      </c>
      <c r="E54" s="4" t="s">
        <v>180</v>
      </c>
      <c r="F54" s="4" t="s">
        <v>16</v>
      </c>
      <c r="G54" s="4" t="s">
        <v>16</v>
      </c>
      <c r="H54" s="4">
        <v>10</v>
      </c>
      <c r="I54" s="4" t="s">
        <v>473</v>
      </c>
      <c r="J54" s="7">
        <v>65</v>
      </c>
      <c r="K54" s="7"/>
      <c r="L54" s="7"/>
      <c r="M54" s="7">
        <f t="shared" si="0"/>
        <v>650</v>
      </c>
    </row>
    <row r="55" spans="1:13" x14ac:dyDescent="0.3">
      <c r="A55" s="4">
        <v>110</v>
      </c>
      <c r="B55" s="4" t="s">
        <v>419</v>
      </c>
      <c r="C55" s="4" t="s">
        <v>413</v>
      </c>
      <c r="D55" s="4" t="s">
        <v>179</v>
      </c>
      <c r="E55" s="4" t="s">
        <v>181</v>
      </c>
      <c r="F55" s="4" t="s">
        <v>16</v>
      </c>
      <c r="G55" s="4" t="s">
        <v>16</v>
      </c>
      <c r="H55" s="4">
        <v>7</v>
      </c>
      <c r="I55" s="4" t="s">
        <v>473</v>
      </c>
      <c r="J55" s="7">
        <v>65</v>
      </c>
      <c r="K55" s="7"/>
      <c r="L55" s="7"/>
      <c r="M55" s="7">
        <f t="shared" si="0"/>
        <v>455</v>
      </c>
    </row>
    <row r="56" spans="1:13" x14ac:dyDescent="0.3">
      <c r="A56" s="4">
        <v>111</v>
      </c>
      <c r="B56" s="4" t="s">
        <v>419</v>
      </c>
      <c r="C56" s="4" t="s">
        <v>414</v>
      </c>
      <c r="D56" s="4" t="s">
        <v>182</v>
      </c>
      <c r="E56" s="4" t="s">
        <v>183</v>
      </c>
      <c r="F56" s="4" t="s">
        <v>184</v>
      </c>
      <c r="G56" s="4" t="s">
        <v>187</v>
      </c>
      <c r="H56" s="4">
        <v>1</v>
      </c>
      <c r="I56" s="4" t="s">
        <v>473</v>
      </c>
      <c r="J56" s="7">
        <v>370</v>
      </c>
      <c r="K56" s="7"/>
      <c r="L56" s="7"/>
      <c r="M56" s="7">
        <f t="shared" si="0"/>
        <v>370</v>
      </c>
    </row>
    <row r="57" spans="1:13" x14ac:dyDescent="0.3">
      <c r="A57" s="4">
        <v>113</v>
      </c>
      <c r="B57" s="4" t="s">
        <v>419</v>
      </c>
      <c r="C57" s="4" t="s">
        <v>414</v>
      </c>
      <c r="D57" s="4" t="s">
        <v>189</v>
      </c>
      <c r="E57" s="4" t="s">
        <v>111</v>
      </c>
      <c r="F57" s="4" t="s">
        <v>190</v>
      </c>
      <c r="G57" s="4" t="s">
        <v>16</v>
      </c>
      <c r="H57" s="4">
        <v>2</v>
      </c>
      <c r="I57" s="4" t="s">
        <v>473</v>
      </c>
      <c r="J57" s="7">
        <v>420</v>
      </c>
      <c r="K57" s="7"/>
      <c r="L57" s="7"/>
      <c r="M57" s="7">
        <f t="shared" si="0"/>
        <v>840</v>
      </c>
    </row>
    <row r="58" spans="1:13" x14ac:dyDescent="0.3">
      <c r="A58" s="4">
        <v>115</v>
      </c>
      <c r="B58" s="4" t="s">
        <v>419</v>
      </c>
      <c r="C58" s="4" t="s">
        <v>414</v>
      </c>
      <c r="D58" s="4" t="s">
        <v>182</v>
      </c>
      <c r="E58" s="4" t="s">
        <v>193</v>
      </c>
      <c r="F58" s="4" t="s">
        <v>195</v>
      </c>
      <c r="G58" s="4" t="s">
        <v>16</v>
      </c>
      <c r="H58" s="4">
        <v>1</v>
      </c>
      <c r="I58" s="4" t="s">
        <v>473</v>
      </c>
      <c r="J58" s="7">
        <v>250</v>
      </c>
      <c r="K58" s="7"/>
      <c r="L58" s="7"/>
      <c r="M58" s="7">
        <f t="shared" si="0"/>
        <v>250</v>
      </c>
    </row>
    <row r="59" spans="1:13" x14ac:dyDescent="0.3">
      <c r="A59" s="4">
        <v>122</v>
      </c>
      <c r="B59" s="4" t="s">
        <v>419</v>
      </c>
      <c r="C59" s="4" t="s">
        <v>416</v>
      </c>
      <c r="D59" s="4" t="s">
        <v>476</v>
      </c>
      <c r="E59" s="4" t="s">
        <v>16</v>
      </c>
      <c r="F59" s="4" t="s">
        <v>207</v>
      </c>
      <c r="G59" s="4" t="s">
        <v>208</v>
      </c>
      <c r="H59" s="4">
        <v>9</v>
      </c>
      <c r="I59" s="4" t="s">
        <v>473</v>
      </c>
      <c r="J59" s="7">
        <v>1950</v>
      </c>
      <c r="K59" s="7"/>
      <c r="L59" s="7"/>
      <c r="M59" s="7">
        <f t="shared" si="0"/>
        <v>17550</v>
      </c>
    </row>
    <row r="60" spans="1:13" x14ac:dyDescent="0.3">
      <c r="A60" s="4">
        <v>123</v>
      </c>
      <c r="B60" s="4" t="s">
        <v>419</v>
      </c>
      <c r="C60" s="4" t="s">
        <v>416</v>
      </c>
      <c r="D60" s="4" t="s">
        <v>209</v>
      </c>
      <c r="E60" s="4" t="s">
        <v>210</v>
      </c>
      <c r="F60" s="4" t="s">
        <v>212</v>
      </c>
      <c r="G60" s="4" t="s">
        <v>214</v>
      </c>
      <c r="H60" s="4">
        <v>1</v>
      </c>
      <c r="I60" s="4" t="s">
        <v>473</v>
      </c>
      <c r="J60" s="7">
        <v>5500</v>
      </c>
      <c r="K60" s="7"/>
      <c r="L60" s="7"/>
      <c r="M60" s="7">
        <f t="shared" si="0"/>
        <v>5500</v>
      </c>
    </row>
    <row r="61" spans="1:13" x14ac:dyDescent="0.3">
      <c r="A61" s="4">
        <v>127</v>
      </c>
      <c r="B61" s="4" t="s">
        <v>419</v>
      </c>
      <c r="C61" s="4" t="s">
        <v>416</v>
      </c>
      <c r="D61" s="4" t="s">
        <v>218</v>
      </c>
      <c r="E61" s="4" t="s">
        <v>16</v>
      </c>
      <c r="F61" s="4" t="s">
        <v>219</v>
      </c>
      <c r="G61" s="4" t="s">
        <v>220</v>
      </c>
      <c r="H61" s="4">
        <v>4</v>
      </c>
      <c r="I61" s="4" t="s">
        <v>474</v>
      </c>
      <c r="J61" s="7">
        <v>1450</v>
      </c>
      <c r="K61" s="7"/>
      <c r="L61" s="7"/>
      <c r="M61" s="7">
        <f t="shared" si="0"/>
        <v>5800</v>
      </c>
    </row>
    <row r="62" spans="1:13" x14ac:dyDescent="0.3">
      <c r="A62" s="4">
        <v>129</v>
      </c>
      <c r="B62" s="4" t="s">
        <v>419</v>
      </c>
      <c r="C62" s="4" t="s">
        <v>416</v>
      </c>
      <c r="D62" s="4" t="s">
        <v>224</v>
      </c>
      <c r="E62" s="4" t="s">
        <v>225</v>
      </c>
      <c r="F62" s="4" t="s">
        <v>16</v>
      </c>
      <c r="G62" s="4" t="s">
        <v>16</v>
      </c>
      <c r="H62" s="4">
        <v>3</v>
      </c>
      <c r="I62" s="4" t="s">
        <v>475</v>
      </c>
      <c r="J62" s="7">
        <v>2500</v>
      </c>
      <c r="K62" s="7"/>
      <c r="L62" s="7"/>
      <c r="M62" s="7">
        <f t="shared" si="0"/>
        <v>7500</v>
      </c>
    </row>
    <row r="63" spans="1:13" x14ac:dyDescent="0.3">
      <c r="A63" s="4">
        <v>130</v>
      </c>
      <c r="B63" s="4" t="s">
        <v>419</v>
      </c>
      <c r="C63" s="4" t="s">
        <v>416</v>
      </c>
      <c r="D63" s="4" t="s">
        <v>224</v>
      </c>
      <c r="E63" s="4" t="s">
        <v>226</v>
      </c>
      <c r="F63" s="4" t="s">
        <v>16</v>
      </c>
      <c r="G63" s="4" t="s">
        <v>16</v>
      </c>
      <c r="H63" s="4">
        <v>2</v>
      </c>
      <c r="I63" s="4" t="s">
        <v>473</v>
      </c>
      <c r="J63" s="7">
        <v>2800</v>
      </c>
      <c r="K63" s="7"/>
      <c r="L63" s="7"/>
      <c r="M63" s="7">
        <f t="shared" si="0"/>
        <v>5600</v>
      </c>
    </row>
    <row r="64" spans="1:13" x14ac:dyDescent="0.3">
      <c r="A64" s="4">
        <v>134</v>
      </c>
      <c r="B64" s="4" t="s">
        <v>419</v>
      </c>
      <c r="C64" s="4" t="s">
        <v>416</v>
      </c>
      <c r="D64" s="4" t="s">
        <v>235</v>
      </c>
      <c r="E64" s="4" t="s">
        <v>16</v>
      </c>
      <c r="F64" s="4" t="s">
        <v>234</v>
      </c>
      <c r="G64" s="4" t="s">
        <v>233</v>
      </c>
      <c r="H64" s="4">
        <f>1+3</f>
        <v>4</v>
      </c>
      <c r="I64" s="4" t="s">
        <v>473</v>
      </c>
      <c r="J64" s="7">
        <v>2000</v>
      </c>
      <c r="K64" s="7"/>
      <c r="L64" s="7"/>
      <c r="M64" s="7">
        <f t="shared" si="0"/>
        <v>8000</v>
      </c>
    </row>
    <row r="65" spans="1:13" x14ac:dyDescent="0.3">
      <c r="A65" s="4">
        <v>137</v>
      </c>
      <c r="B65" s="4" t="s">
        <v>419</v>
      </c>
      <c r="C65" s="4" t="s">
        <v>416</v>
      </c>
      <c r="D65" s="4" t="s">
        <v>239</v>
      </c>
      <c r="E65" s="4" t="s">
        <v>16</v>
      </c>
      <c r="F65" s="4" t="s">
        <v>240</v>
      </c>
      <c r="G65" s="4" t="s">
        <v>16</v>
      </c>
      <c r="H65" s="4">
        <v>1</v>
      </c>
      <c r="I65" s="4" t="s">
        <v>473</v>
      </c>
      <c r="J65" s="7">
        <v>2200</v>
      </c>
      <c r="K65" s="7"/>
      <c r="L65" s="7"/>
      <c r="M65" s="7">
        <f t="shared" si="0"/>
        <v>2200</v>
      </c>
    </row>
    <row r="66" spans="1:13" x14ac:dyDescent="0.3">
      <c r="A66" s="4">
        <v>138</v>
      </c>
      <c r="B66" s="4" t="s">
        <v>419</v>
      </c>
      <c r="C66" s="4" t="s">
        <v>416</v>
      </c>
      <c r="D66" s="4" t="s">
        <v>241</v>
      </c>
      <c r="E66" s="4" t="s">
        <v>16</v>
      </c>
      <c r="F66" s="4" t="s">
        <v>242</v>
      </c>
      <c r="G66" s="4" t="s">
        <v>16</v>
      </c>
      <c r="H66" s="4">
        <v>2</v>
      </c>
      <c r="I66" s="4" t="s">
        <v>473</v>
      </c>
      <c r="J66" s="7">
        <v>2000</v>
      </c>
      <c r="K66" s="7"/>
      <c r="L66" s="7"/>
      <c r="M66" s="7">
        <f t="shared" si="0"/>
        <v>4000</v>
      </c>
    </row>
    <row r="67" spans="1:13" x14ac:dyDescent="0.3">
      <c r="A67" s="4">
        <v>139</v>
      </c>
      <c r="B67" s="4" t="s">
        <v>419</v>
      </c>
      <c r="C67" s="4" t="s">
        <v>415</v>
      </c>
      <c r="D67" s="4" t="s">
        <v>243</v>
      </c>
      <c r="E67" s="4" t="s">
        <v>16</v>
      </c>
      <c r="F67" s="4" t="s">
        <v>244</v>
      </c>
      <c r="G67" s="4" t="s">
        <v>247</v>
      </c>
      <c r="H67" s="4">
        <v>1</v>
      </c>
      <c r="I67" s="4" t="s">
        <v>474</v>
      </c>
      <c r="J67" s="7">
        <v>1500</v>
      </c>
      <c r="K67" s="7"/>
      <c r="L67" s="7"/>
      <c r="M67" s="7">
        <f t="shared" ref="M67:M130" si="1">H67*J67</f>
        <v>1500</v>
      </c>
    </row>
    <row r="68" spans="1:13" x14ac:dyDescent="0.3">
      <c r="A68" s="4">
        <v>140</v>
      </c>
      <c r="B68" s="4" t="s">
        <v>419</v>
      </c>
      <c r="C68" s="4" t="s">
        <v>415</v>
      </c>
      <c r="D68" s="4" t="s">
        <v>243</v>
      </c>
      <c r="E68" s="4" t="s">
        <v>16</v>
      </c>
      <c r="F68" s="4" t="s">
        <v>245</v>
      </c>
      <c r="G68" s="4" t="s">
        <v>247</v>
      </c>
      <c r="H68" s="4">
        <v>7</v>
      </c>
      <c r="I68" s="4" t="s">
        <v>473</v>
      </c>
      <c r="J68" s="7">
        <v>650</v>
      </c>
      <c r="K68" s="7"/>
      <c r="L68" s="7"/>
      <c r="M68" s="7">
        <f t="shared" si="1"/>
        <v>4550</v>
      </c>
    </row>
    <row r="69" spans="1:13" x14ac:dyDescent="0.3">
      <c r="A69" s="4">
        <v>141</v>
      </c>
      <c r="B69" s="4" t="s">
        <v>419</v>
      </c>
      <c r="C69" s="4" t="s">
        <v>415</v>
      </c>
      <c r="D69" s="4" t="s">
        <v>243</v>
      </c>
      <c r="E69" s="4" t="s">
        <v>16</v>
      </c>
      <c r="F69" s="4" t="s">
        <v>246</v>
      </c>
      <c r="G69" s="4" t="s">
        <v>247</v>
      </c>
      <c r="H69" s="4">
        <v>8</v>
      </c>
      <c r="I69" s="4" t="s">
        <v>473</v>
      </c>
      <c r="J69" s="7">
        <v>380</v>
      </c>
      <c r="K69" s="7"/>
      <c r="L69" s="7"/>
      <c r="M69" s="7">
        <f t="shared" si="1"/>
        <v>3040</v>
      </c>
    </row>
    <row r="70" spans="1:13" x14ac:dyDescent="0.3">
      <c r="A70" s="4">
        <v>143</v>
      </c>
      <c r="B70" s="4" t="s">
        <v>419</v>
      </c>
      <c r="C70" s="4" t="s">
        <v>416</v>
      </c>
      <c r="D70" s="4" t="s">
        <v>248</v>
      </c>
      <c r="E70" s="4" t="s">
        <v>250</v>
      </c>
      <c r="F70" s="4" t="s">
        <v>16</v>
      </c>
      <c r="G70" s="4" t="s">
        <v>16</v>
      </c>
      <c r="H70" s="4">
        <v>2</v>
      </c>
      <c r="I70" s="4" t="s">
        <v>473</v>
      </c>
      <c r="J70" s="7">
        <v>1900</v>
      </c>
      <c r="K70" s="7"/>
      <c r="L70" s="7"/>
      <c r="M70" s="7">
        <f t="shared" si="1"/>
        <v>3800</v>
      </c>
    </row>
    <row r="71" spans="1:13" x14ac:dyDescent="0.3">
      <c r="A71" s="4">
        <v>145</v>
      </c>
      <c r="B71" s="4" t="s">
        <v>419</v>
      </c>
      <c r="C71" s="4" t="s">
        <v>414</v>
      </c>
      <c r="D71" s="4" t="s">
        <v>252</v>
      </c>
      <c r="E71" s="4" t="s">
        <v>253</v>
      </c>
      <c r="F71" s="4" t="s">
        <v>255</v>
      </c>
      <c r="G71" s="4" t="s">
        <v>16</v>
      </c>
      <c r="H71" s="4">
        <v>3</v>
      </c>
      <c r="I71" s="4" t="s">
        <v>473</v>
      </c>
      <c r="J71" s="7">
        <v>4200</v>
      </c>
      <c r="K71" s="7"/>
      <c r="L71" s="7"/>
      <c r="M71" s="7">
        <f t="shared" si="1"/>
        <v>12600</v>
      </c>
    </row>
    <row r="72" spans="1:13" x14ac:dyDescent="0.3">
      <c r="A72" s="4">
        <v>146</v>
      </c>
      <c r="B72" s="4" t="s">
        <v>419</v>
      </c>
      <c r="C72" s="4" t="s">
        <v>414</v>
      </c>
      <c r="D72" s="4" t="s">
        <v>252</v>
      </c>
      <c r="E72" s="4" t="s">
        <v>254</v>
      </c>
      <c r="F72" s="4" t="s">
        <v>256</v>
      </c>
      <c r="G72" s="4" t="s">
        <v>16</v>
      </c>
      <c r="H72" s="4">
        <v>4</v>
      </c>
      <c r="I72" s="4" t="s">
        <v>473</v>
      </c>
      <c r="J72" s="7">
        <v>4200</v>
      </c>
      <c r="K72" s="7"/>
      <c r="L72" s="7"/>
      <c r="M72" s="7">
        <f t="shared" si="1"/>
        <v>16800</v>
      </c>
    </row>
    <row r="73" spans="1:13" x14ac:dyDescent="0.3">
      <c r="A73" s="4">
        <v>147</v>
      </c>
      <c r="B73" s="4" t="s">
        <v>419</v>
      </c>
      <c r="C73" s="4" t="s">
        <v>415</v>
      </c>
      <c r="D73" s="4" t="s">
        <v>257</v>
      </c>
      <c r="E73" s="4" t="s">
        <v>16</v>
      </c>
      <c r="F73" s="4" t="s">
        <v>258</v>
      </c>
      <c r="G73" s="4" t="s">
        <v>247</v>
      </c>
      <c r="H73" s="4">
        <v>6</v>
      </c>
      <c r="I73" s="4" t="s">
        <v>473</v>
      </c>
      <c r="J73" s="7">
        <v>495</v>
      </c>
      <c r="K73" s="7"/>
      <c r="L73" s="7"/>
      <c r="M73" s="7">
        <f t="shared" si="1"/>
        <v>2970</v>
      </c>
    </row>
    <row r="74" spans="1:13" x14ac:dyDescent="0.3">
      <c r="A74" s="4">
        <v>149</v>
      </c>
      <c r="B74" s="4" t="s">
        <v>419</v>
      </c>
      <c r="C74" s="4" t="s">
        <v>414</v>
      </c>
      <c r="D74" s="4" t="s">
        <v>252</v>
      </c>
      <c r="E74" s="4" t="s">
        <v>262</v>
      </c>
      <c r="F74" s="4" t="s">
        <v>264</v>
      </c>
      <c r="G74" s="4" t="s">
        <v>16</v>
      </c>
      <c r="H74" s="4">
        <v>2</v>
      </c>
      <c r="I74" s="4" t="s">
        <v>473</v>
      </c>
      <c r="J74" s="7">
        <v>4200</v>
      </c>
      <c r="K74" s="7"/>
      <c r="L74" s="7"/>
      <c r="M74" s="7">
        <f t="shared" si="1"/>
        <v>8400</v>
      </c>
    </row>
    <row r="75" spans="1:13" x14ac:dyDescent="0.3">
      <c r="A75" s="4">
        <v>150</v>
      </c>
      <c r="B75" s="4" t="s">
        <v>419</v>
      </c>
      <c r="C75" s="4" t="s">
        <v>414</v>
      </c>
      <c r="D75" s="4" t="s">
        <v>252</v>
      </c>
      <c r="E75" s="4" t="s">
        <v>263</v>
      </c>
      <c r="F75" s="4" t="s">
        <v>265</v>
      </c>
      <c r="G75" s="4" t="s">
        <v>16</v>
      </c>
      <c r="H75" s="4">
        <v>2</v>
      </c>
      <c r="I75" s="4" t="s">
        <v>473</v>
      </c>
      <c r="J75" s="7">
        <v>4200</v>
      </c>
      <c r="K75" s="7"/>
      <c r="L75" s="7"/>
      <c r="M75" s="7">
        <f t="shared" si="1"/>
        <v>8400</v>
      </c>
    </row>
    <row r="76" spans="1:13" x14ac:dyDescent="0.3">
      <c r="A76" s="4">
        <v>152</v>
      </c>
      <c r="B76" s="4" t="s">
        <v>419</v>
      </c>
      <c r="C76" s="4" t="s">
        <v>416</v>
      </c>
      <c r="D76" s="4" t="s">
        <v>269</v>
      </c>
      <c r="E76" s="4" t="s">
        <v>270</v>
      </c>
      <c r="F76" s="4" t="s">
        <v>271</v>
      </c>
      <c r="G76" s="4" t="s">
        <v>272</v>
      </c>
      <c r="H76" s="4">
        <v>1</v>
      </c>
      <c r="I76" s="4" t="s">
        <v>473</v>
      </c>
      <c r="J76" s="7">
        <v>4500</v>
      </c>
      <c r="K76" s="7"/>
      <c r="L76" s="7"/>
      <c r="M76" s="7">
        <f t="shared" si="1"/>
        <v>4500</v>
      </c>
    </row>
    <row r="77" spans="1:13" x14ac:dyDescent="0.3">
      <c r="A77" s="4">
        <v>153</v>
      </c>
      <c r="B77" s="4" t="s">
        <v>419</v>
      </c>
      <c r="C77" s="4" t="s">
        <v>415</v>
      </c>
      <c r="D77" s="4" t="s">
        <v>273</v>
      </c>
      <c r="E77" s="4" t="s">
        <v>16</v>
      </c>
      <c r="F77" s="4" t="s">
        <v>274</v>
      </c>
      <c r="G77" s="4" t="s">
        <v>233</v>
      </c>
      <c r="H77" s="4">
        <v>1</v>
      </c>
      <c r="I77" s="4" t="s">
        <v>474</v>
      </c>
      <c r="J77" s="7">
        <v>4750</v>
      </c>
      <c r="K77" s="7"/>
      <c r="L77" s="7"/>
      <c r="M77" s="7">
        <f t="shared" si="1"/>
        <v>4750</v>
      </c>
    </row>
    <row r="78" spans="1:13" x14ac:dyDescent="0.3">
      <c r="A78" s="4">
        <v>154</v>
      </c>
      <c r="B78" s="4" t="s">
        <v>419</v>
      </c>
      <c r="C78" s="4" t="s">
        <v>415</v>
      </c>
      <c r="D78" s="4" t="s">
        <v>275</v>
      </c>
      <c r="E78" s="4" t="s">
        <v>16</v>
      </c>
      <c r="F78" s="4" t="s">
        <v>276</v>
      </c>
      <c r="G78" s="4" t="s">
        <v>233</v>
      </c>
      <c r="H78" s="4">
        <v>3</v>
      </c>
      <c r="I78" s="4" t="s">
        <v>473</v>
      </c>
      <c r="J78" s="7">
        <v>7700</v>
      </c>
      <c r="K78" s="7"/>
      <c r="L78" s="7"/>
      <c r="M78" s="7">
        <f t="shared" si="1"/>
        <v>23100</v>
      </c>
    </row>
    <row r="79" spans="1:13" x14ac:dyDescent="0.3">
      <c r="A79" s="4">
        <v>160</v>
      </c>
      <c r="B79" s="4" t="s">
        <v>419</v>
      </c>
      <c r="C79" s="4" t="s">
        <v>415</v>
      </c>
      <c r="D79" s="4" t="s">
        <v>279</v>
      </c>
      <c r="E79" s="4" t="s">
        <v>16</v>
      </c>
      <c r="F79" s="4" t="s">
        <v>285</v>
      </c>
      <c r="G79" s="4" t="s">
        <v>284</v>
      </c>
      <c r="H79" s="4">
        <v>2</v>
      </c>
      <c r="I79" s="4" t="s">
        <v>473</v>
      </c>
      <c r="J79" s="7">
        <v>1900</v>
      </c>
      <c r="K79" s="7"/>
      <c r="L79" s="7"/>
      <c r="M79" s="7">
        <f t="shared" si="1"/>
        <v>3800</v>
      </c>
    </row>
    <row r="80" spans="1:13" x14ac:dyDescent="0.3">
      <c r="A80" s="4">
        <v>162</v>
      </c>
      <c r="B80" s="4" t="s">
        <v>419</v>
      </c>
      <c r="C80" s="4" t="s">
        <v>415</v>
      </c>
      <c r="D80" s="4" t="s">
        <v>279</v>
      </c>
      <c r="E80" s="4" t="s">
        <v>16</v>
      </c>
      <c r="F80" s="4" t="s">
        <v>287</v>
      </c>
      <c r="G80" s="4" t="s">
        <v>284</v>
      </c>
      <c r="H80" s="4">
        <v>2</v>
      </c>
      <c r="I80" s="4" t="s">
        <v>473</v>
      </c>
      <c r="J80" s="7">
        <v>1700</v>
      </c>
      <c r="K80" s="7"/>
      <c r="L80" s="7"/>
      <c r="M80" s="7">
        <f t="shared" si="1"/>
        <v>3400</v>
      </c>
    </row>
    <row r="81" spans="1:13" x14ac:dyDescent="0.3">
      <c r="A81" s="4">
        <v>163</v>
      </c>
      <c r="B81" s="4" t="s">
        <v>419</v>
      </c>
      <c r="C81" s="4" t="s">
        <v>415</v>
      </c>
      <c r="D81" s="4" t="s">
        <v>279</v>
      </c>
      <c r="E81" s="4" t="s">
        <v>16</v>
      </c>
      <c r="F81" s="4">
        <v>32210</v>
      </c>
      <c r="G81" s="4" t="s">
        <v>288</v>
      </c>
      <c r="H81" s="4">
        <v>1</v>
      </c>
      <c r="I81" s="4" t="s">
        <v>474</v>
      </c>
      <c r="J81" s="7">
        <v>1450</v>
      </c>
      <c r="K81" s="7"/>
      <c r="L81" s="7"/>
      <c r="M81" s="7">
        <f t="shared" si="1"/>
        <v>1450</v>
      </c>
    </row>
    <row r="82" spans="1:13" x14ac:dyDescent="0.3">
      <c r="A82" s="4">
        <v>172</v>
      </c>
      <c r="B82" s="4" t="s">
        <v>419</v>
      </c>
      <c r="C82" s="4" t="s">
        <v>416</v>
      </c>
      <c r="D82" s="4" t="s">
        <v>299</v>
      </c>
      <c r="E82" s="4" t="s">
        <v>300</v>
      </c>
      <c r="F82" s="4" t="s">
        <v>407</v>
      </c>
      <c r="G82" s="4" t="s">
        <v>406</v>
      </c>
      <c r="H82" s="4">
        <v>6</v>
      </c>
      <c r="I82" s="4" t="s">
        <v>473</v>
      </c>
      <c r="J82" s="7">
        <v>980</v>
      </c>
      <c r="K82" s="7"/>
      <c r="L82" s="7"/>
      <c r="M82" s="7">
        <f t="shared" si="1"/>
        <v>5880</v>
      </c>
    </row>
    <row r="83" spans="1:13" x14ac:dyDescent="0.3">
      <c r="A83" s="4">
        <v>173</v>
      </c>
      <c r="B83" s="4" t="s">
        <v>419</v>
      </c>
      <c r="C83" s="4" t="s">
        <v>416</v>
      </c>
      <c r="D83" s="4" t="s">
        <v>299</v>
      </c>
      <c r="E83" s="4" t="s">
        <v>405</v>
      </c>
      <c r="F83" s="4" t="s">
        <v>408</v>
      </c>
      <c r="G83" s="4" t="s">
        <v>406</v>
      </c>
      <c r="H83" s="4">
        <v>1</v>
      </c>
      <c r="I83" s="4" t="s">
        <v>473</v>
      </c>
      <c r="J83" s="7">
        <v>900</v>
      </c>
      <c r="K83" s="7"/>
      <c r="L83" s="7"/>
      <c r="M83" s="7">
        <f t="shared" si="1"/>
        <v>900</v>
      </c>
    </row>
    <row r="84" spans="1:13" x14ac:dyDescent="0.3">
      <c r="A84" s="4">
        <v>174</v>
      </c>
      <c r="B84" s="4" t="s">
        <v>419</v>
      </c>
      <c r="C84" s="4" t="s">
        <v>416</v>
      </c>
      <c r="D84" s="4" t="s">
        <v>301</v>
      </c>
      <c r="E84" s="4" t="s">
        <v>300</v>
      </c>
      <c r="F84" s="4" t="s">
        <v>409</v>
      </c>
      <c r="G84" s="4" t="s">
        <v>406</v>
      </c>
      <c r="H84" s="4">
        <v>3</v>
      </c>
      <c r="I84" s="4" t="s">
        <v>473</v>
      </c>
      <c r="J84" s="7">
        <v>1300</v>
      </c>
      <c r="K84" s="7"/>
      <c r="L84" s="7"/>
      <c r="M84" s="7">
        <f t="shared" si="1"/>
        <v>3900</v>
      </c>
    </row>
    <row r="85" spans="1:13" x14ac:dyDescent="0.3">
      <c r="A85" s="4">
        <v>176</v>
      </c>
      <c r="B85" s="4" t="s">
        <v>419</v>
      </c>
      <c r="C85" s="4" t="s">
        <v>415</v>
      </c>
      <c r="D85" s="4" t="s">
        <v>302</v>
      </c>
      <c r="E85" s="4" t="s">
        <v>16</v>
      </c>
      <c r="F85" s="4" t="s">
        <v>16</v>
      </c>
      <c r="G85" s="4" t="s">
        <v>16</v>
      </c>
      <c r="H85" s="4">
        <v>1</v>
      </c>
      <c r="I85" s="4" t="s">
        <v>473</v>
      </c>
      <c r="J85" s="7">
        <v>200</v>
      </c>
      <c r="K85" s="7"/>
      <c r="L85" s="7"/>
      <c r="M85" s="7">
        <f t="shared" si="1"/>
        <v>200</v>
      </c>
    </row>
    <row r="86" spans="1:13" x14ac:dyDescent="0.3">
      <c r="A86" s="4">
        <v>177</v>
      </c>
      <c r="B86" s="4" t="s">
        <v>419</v>
      </c>
      <c r="C86" s="4" t="s">
        <v>415</v>
      </c>
      <c r="D86" s="4" t="s">
        <v>303</v>
      </c>
      <c r="E86" s="4" t="s">
        <v>16</v>
      </c>
      <c r="F86" s="4" t="s">
        <v>16</v>
      </c>
      <c r="G86" s="4" t="s">
        <v>16</v>
      </c>
      <c r="H86" s="4">
        <v>11</v>
      </c>
      <c r="I86" s="4" t="s">
        <v>473</v>
      </c>
      <c r="J86" s="7">
        <v>30</v>
      </c>
      <c r="K86" s="7"/>
      <c r="L86" s="7"/>
      <c r="M86" s="7">
        <f t="shared" si="1"/>
        <v>330</v>
      </c>
    </row>
    <row r="87" spans="1:13" x14ac:dyDescent="0.3">
      <c r="A87" s="4">
        <v>179</v>
      </c>
      <c r="B87" s="4" t="s">
        <v>419</v>
      </c>
      <c r="C87" s="4" t="s">
        <v>416</v>
      </c>
      <c r="D87" s="4" t="s">
        <v>307</v>
      </c>
      <c r="E87" s="4" t="s">
        <v>16</v>
      </c>
      <c r="F87" s="4" t="s">
        <v>308</v>
      </c>
      <c r="G87" s="4" t="s">
        <v>16</v>
      </c>
      <c r="H87" s="4">
        <v>2</v>
      </c>
      <c r="I87" s="4" t="s">
        <v>473</v>
      </c>
      <c r="J87" s="7">
        <v>6300</v>
      </c>
      <c r="K87" s="7"/>
      <c r="L87" s="7"/>
      <c r="M87" s="7">
        <f t="shared" si="1"/>
        <v>12600</v>
      </c>
    </row>
    <row r="88" spans="1:13" x14ac:dyDescent="0.3">
      <c r="A88" s="4">
        <v>185</v>
      </c>
      <c r="B88" s="4" t="s">
        <v>419</v>
      </c>
      <c r="C88" s="4" t="s">
        <v>416</v>
      </c>
      <c r="D88" s="4" t="s">
        <v>317</v>
      </c>
      <c r="E88" s="4" t="s">
        <v>16</v>
      </c>
      <c r="F88" s="4" t="s">
        <v>318</v>
      </c>
      <c r="G88" s="4" t="s">
        <v>16</v>
      </c>
      <c r="H88" s="4">
        <v>4</v>
      </c>
      <c r="I88" s="4" t="s">
        <v>473</v>
      </c>
      <c r="J88" s="7">
        <v>450</v>
      </c>
      <c r="K88" s="7"/>
      <c r="L88" s="7"/>
      <c r="M88" s="7">
        <f t="shared" si="1"/>
        <v>1800</v>
      </c>
    </row>
    <row r="89" spans="1:13" x14ac:dyDescent="0.3">
      <c r="A89" s="4">
        <v>186</v>
      </c>
      <c r="B89" s="4" t="s">
        <v>419</v>
      </c>
      <c r="C89" s="4" t="s">
        <v>416</v>
      </c>
      <c r="D89" s="4" t="s">
        <v>317</v>
      </c>
      <c r="E89" s="4" t="s">
        <v>16</v>
      </c>
      <c r="F89" s="4" t="s">
        <v>319</v>
      </c>
      <c r="G89" s="4" t="s">
        <v>16</v>
      </c>
      <c r="H89" s="4">
        <v>4</v>
      </c>
      <c r="I89" s="4" t="s">
        <v>473</v>
      </c>
      <c r="J89" s="7">
        <v>300</v>
      </c>
      <c r="K89" s="7"/>
      <c r="L89" s="7"/>
      <c r="M89" s="7">
        <f t="shared" si="1"/>
        <v>1200</v>
      </c>
    </row>
    <row r="90" spans="1:13" x14ac:dyDescent="0.3">
      <c r="A90" s="4">
        <v>187</v>
      </c>
      <c r="B90" s="4" t="s">
        <v>419</v>
      </c>
      <c r="C90" s="4" t="s">
        <v>414</v>
      </c>
      <c r="D90" s="4" t="s">
        <v>320</v>
      </c>
      <c r="E90" s="4" t="s">
        <v>321</v>
      </c>
      <c r="F90" s="4" t="s">
        <v>323</v>
      </c>
      <c r="G90" s="4" t="s">
        <v>16</v>
      </c>
      <c r="H90" s="4">
        <v>2</v>
      </c>
      <c r="I90" s="4" t="s">
        <v>474</v>
      </c>
      <c r="J90" s="7">
        <v>280</v>
      </c>
      <c r="K90" s="7"/>
      <c r="L90" s="7"/>
      <c r="M90" s="7">
        <f t="shared" si="1"/>
        <v>560</v>
      </c>
    </row>
    <row r="91" spans="1:13" x14ac:dyDescent="0.3">
      <c r="A91" s="4">
        <v>190</v>
      </c>
      <c r="B91" s="4" t="s">
        <v>419</v>
      </c>
      <c r="C91" s="4" t="s">
        <v>414</v>
      </c>
      <c r="D91" s="4" t="s">
        <v>326</v>
      </c>
      <c r="E91" s="4" t="s">
        <v>16</v>
      </c>
      <c r="F91" s="4" t="s">
        <v>327</v>
      </c>
      <c r="G91" s="4" t="s">
        <v>16</v>
      </c>
      <c r="H91" s="4">
        <v>5</v>
      </c>
      <c r="I91" s="4" t="s">
        <v>473</v>
      </c>
      <c r="J91" s="7">
        <v>325</v>
      </c>
      <c r="K91" s="7"/>
      <c r="L91" s="7"/>
      <c r="M91" s="7">
        <f t="shared" si="1"/>
        <v>1625</v>
      </c>
    </row>
    <row r="92" spans="1:13" x14ac:dyDescent="0.3">
      <c r="A92" s="4">
        <v>191</v>
      </c>
      <c r="B92" s="4" t="s">
        <v>419</v>
      </c>
      <c r="C92" s="4" t="s">
        <v>414</v>
      </c>
      <c r="D92" s="4" t="s">
        <v>326</v>
      </c>
      <c r="E92" s="4" t="s">
        <v>16</v>
      </c>
      <c r="F92" s="4" t="s">
        <v>328</v>
      </c>
      <c r="G92" s="4" t="s">
        <v>16</v>
      </c>
      <c r="H92" s="4">
        <v>2</v>
      </c>
      <c r="I92" s="4" t="s">
        <v>473</v>
      </c>
      <c r="J92" s="7">
        <v>270</v>
      </c>
      <c r="K92" s="7"/>
      <c r="L92" s="7"/>
      <c r="M92" s="7">
        <f t="shared" si="1"/>
        <v>540</v>
      </c>
    </row>
    <row r="93" spans="1:13" x14ac:dyDescent="0.3">
      <c r="A93" s="4">
        <v>193</v>
      </c>
      <c r="B93" s="4" t="s">
        <v>419</v>
      </c>
      <c r="C93" s="4" t="s">
        <v>415</v>
      </c>
      <c r="D93" s="4" t="s">
        <v>330</v>
      </c>
      <c r="E93" s="4" t="s">
        <v>16</v>
      </c>
      <c r="F93" s="8" t="s">
        <v>331</v>
      </c>
      <c r="G93" s="4" t="s">
        <v>332</v>
      </c>
      <c r="H93" s="4">
        <v>2</v>
      </c>
      <c r="I93" s="4" t="s">
        <v>473</v>
      </c>
      <c r="J93" s="7">
        <v>3500</v>
      </c>
      <c r="K93" s="7"/>
      <c r="L93" s="7"/>
      <c r="M93" s="7">
        <f t="shared" si="1"/>
        <v>7000</v>
      </c>
    </row>
    <row r="94" spans="1:13" x14ac:dyDescent="0.3">
      <c r="A94" s="4">
        <v>194</v>
      </c>
      <c r="B94" s="4" t="s">
        <v>419</v>
      </c>
      <c r="C94" s="4" t="s">
        <v>416</v>
      </c>
      <c r="D94" s="4" t="s">
        <v>333</v>
      </c>
      <c r="E94" s="4" t="s">
        <v>334</v>
      </c>
      <c r="F94" s="4" t="s">
        <v>16</v>
      </c>
      <c r="G94" s="4" t="s">
        <v>16</v>
      </c>
      <c r="H94" s="4">
        <v>2</v>
      </c>
      <c r="I94" s="4" t="s">
        <v>473</v>
      </c>
      <c r="J94" s="7">
        <v>3800</v>
      </c>
      <c r="K94" s="7"/>
      <c r="L94" s="7"/>
      <c r="M94" s="7">
        <f t="shared" si="1"/>
        <v>7600</v>
      </c>
    </row>
    <row r="95" spans="1:13" x14ac:dyDescent="0.3">
      <c r="A95" s="4">
        <v>195</v>
      </c>
      <c r="B95" s="4" t="s">
        <v>419</v>
      </c>
      <c r="C95" s="4" t="s">
        <v>416</v>
      </c>
      <c r="D95" s="4" t="s">
        <v>335</v>
      </c>
      <c r="E95" s="4" t="s">
        <v>336</v>
      </c>
      <c r="F95" s="4" t="s">
        <v>16</v>
      </c>
      <c r="G95" s="4" t="s">
        <v>16</v>
      </c>
      <c r="H95" s="4">
        <v>4</v>
      </c>
      <c r="I95" s="4" t="s">
        <v>473</v>
      </c>
      <c r="J95" s="7">
        <v>140</v>
      </c>
      <c r="K95" s="7"/>
      <c r="L95" s="7"/>
      <c r="M95" s="7">
        <f t="shared" si="1"/>
        <v>560</v>
      </c>
    </row>
    <row r="96" spans="1:13" x14ac:dyDescent="0.3">
      <c r="A96" s="4">
        <v>203</v>
      </c>
      <c r="B96" s="4" t="s">
        <v>419</v>
      </c>
      <c r="C96" s="4" t="s">
        <v>414</v>
      </c>
      <c r="D96" s="4" t="s">
        <v>326</v>
      </c>
      <c r="E96" s="4" t="s">
        <v>16</v>
      </c>
      <c r="F96" s="4" t="s">
        <v>348</v>
      </c>
      <c r="G96" s="4" t="s">
        <v>16</v>
      </c>
      <c r="H96" s="4">
        <v>4</v>
      </c>
      <c r="I96" s="4" t="s">
        <v>474</v>
      </c>
      <c r="J96" s="7">
        <v>250</v>
      </c>
      <c r="K96" s="7"/>
      <c r="L96" s="7"/>
      <c r="M96" s="7">
        <f t="shared" si="1"/>
        <v>1000</v>
      </c>
    </row>
    <row r="97" spans="1:13" x14ac:dyDescent="0.3">
      <c r="A97" s="4">
        <v>204</v>
      </c>
      <c r="B97" s="4" t="s">
        <v>419</v>
      </c>
      <c r="C97" s="4" t="s">
        <v>414</v>
      </c>
      <c r="D97" s="4" t="s">
        <v>326</v>
      </c>
      <c r="E97" s="4" t="s">
        <v>16</v>
      </c>
      <c r="F97" s="4" t="s">
        <v>349</v>
      </c>
      <c r="G97" s="4" t="s">
        <v>16</v>
      </c>
      <c r="H97" s="4">
        <v>4</v>
      </c>
      <c r="I97" s="4" t="s">
        <v>475</v>
      </c>
      <c r="J97" s="7">
        <v>195</v>
      </c>
      <c r="K97" s="7"/>
      <c r="L97" s="7"/>
      <c r="M97" s="7">
        <f t="shared" si="1"/>
        <v>780</v>
      </c>
    </row>
    <row r="98" spans="1:13" x14ac:dyDescent="0.3">
      <c r="A98" s="4">
        <v>208</v>
      </c>
      <c r="B98" s="4" t="s">
        <v>419</v>
      </c>
      <c r="C98" s="4" t="s">
        <v>415</v>
      </c>
      <c r="D98" s="4" t="s">
        <v>353</v>
      </c>
      <c r="E98" s="4" t="s">
        <v>354</v>
      </c>
      <c r="F98" s="4" t="s">
        <v>16</v>
      </c>
      <c r="G98" s="4" t="s">
        <v>16</v>
      </c>
      <c r="H98" s="4">
        <v>3</v>
      </c>
      <c r="I98" s="4" t="s">
        <v>473</v>
      </c>
      <c r="J98" s="7">
        <v>320</v>
      </c>
      <c r="K98" s="7"/>
      <c r="L98" s="7"/>
      <c r="M98" s="7">
        <f t="shared" si="1"/>
        <v>960</v>
      </c>
    </row>
    <row r="99" spans="1:13" x14ac:dyDescent="0.3">
      <c r="A99" s="4">
        <v>209</v>
      </c>
      <c r="B99" s="4" t="s">
        <v>419</v>
      </c>
      <c r="C99" s="4" t="s">
        <v>415</v>
      </c>
      <c r="D99" s="4" t="s">
        <v>353</v>
      </c>
      <c r="E99" s="4" t="s">
        <v>355</v>
      </c>
      <c r="F99" s="4" t="s">
        <v>16</v>
      </c>
      <c r="G99" s="4" t="s">
        <v>16</v>
      </c>
      <c r="H99" s="4">
        <v>12</v>
      </c>
      <c r="I99" s="4" t="s">
        <v>473</v>
      </c>
      <c r="J99" s="7">
        <v>320</v>
      </c>
      <c r="K99" s="7"/>
      <c r="L99" s="7"/>
      <c r="M99" s="7">
        <f t="shared" si="1"/>
        <v>3840</v>
      </c>
    </row>
    <row r="100" spans="1:13" x14ac:dyDescent="0.3">
      <c r="A100" s="4">
        <v>210</v>
      </c>
      <c r="B100" s="4" t="s">
        <v>419</v>
      </c>
      <c r="C100" s="4" t="s">
        <v>415</v>
      </c>
      <c r="D100" s="4" t="s">
        <v>353</v>
      </c>
      <c r="E100" s="4" t="s">
        <v>358</v>
      </c>
      <c r="F100" s="4" t="s">
        <v>16</v>
      </c>
      <c r="G100" s="4" t="s">
        <v>16</v>
      </c>
      <c r="H100" s="4">
        <v>4</v>
      </c>
      <c r="I100" s="4" t="s">
        <v>473</v>
      </c>
      <c r="J100" s="7">
        <v>220</v>
      </c>
      <c r="K100" s="7"/>
      <c r="L100" s="7"/>
      <c r="M100" s="7">
        <f t="shared" si="1"/>
        <v>880</v>
      </c>
    </row>
    <row r="101" spans="1:13" x14ac:dyDescent="0.3">
      <c r="A101" s="4">
        <v>214</v>
      </c>
      <c r="B101" s="4" t="s">
        <v>419</v>
      </c>
      <c r="C101" s="4" t="s">
        <v>415</v>
      </c>
      <c r="D101" s="4" t="s">
        <v>353</v>
      </c>
      <c r="E101" s="4" t="s">
        <v>361</v>
      </c>
      <c r="F101" s="4" t="s">
        <v>16</v>
      </c>
      <c r="G101" s="4" t="s">
        <v>16</v>
      </c>
      <c r="H101" s="4">
        <v>4</v>
      </c>
      <c r="I101" s="4" t="s">
        <v>473</v>
      </c>
      <c r="J101" s="7">
        <v>220</v>
      </c>
      <c r="K101" s="7"/>
      <c r="L101" s="7"/>
      <c r="M101" s="7">
        <f t="shared" si="1"/>
        <v>880</v>
      </c>
    </row>
    <row r="102" spans="1:13" x14ac:dyDescent="0.3">
      <c r="A102" s="4">
        <v>215</v>
      </c>
      <c r="B102" s="4" t="s">
        <v>419</v>
      </c>
      <c r="C102" s="4" t="s">
        <v>415</v>
      </c>
      <c r="D102" s="4" t="s">
        <v>353</v>
      </c>
      <c r="E102" s="4" t="s">
        <v>362</v>
      </c>
      <c r="F102" s="4" t="s">
        <v>16</v>
      </c>
      <c r="G102" s="4" t="s">
        <v>16</v>
      </c>
      <c r="H102" s="4">
        <f>39+4</f>
        <v>43</v>
      </c>
      <c r="I102" s="4" t="s">
        <v>473</v>
      </c>
      <c r="J102" s="7">
        <v>220</v>
      </c>
      <c r="K102" s="7"/>
      <c r="L102" s="7"/>
      <c r="M102" s="7">
        <f t="shared" si="1"/>
        <v>9460</v>
      </c>
    </row>
    <row r="103" spans="1:13" x14ac:dyDescent="0.3">
      <c r="A103" s="4">
        <v>216</v>
      </c>
      <c r="B103" s="4" t="s">
        <v>419</v>
      </c>
      <c r="C103" s="4" t="s">
        <v>415</v>
      </c>
      <c r="D103" s="4" t="s">
        <v>353</v>
      </c>
      <c r="E103" s="4" t="s">
        <v>363</v>
      </c>
      <c r="F103" s="4" t="s">
        <v>16</v>
      </c>
      <c r="G103" s="4" t="s">
        <v>16</v>
      </c>
      <c r="H103" s="4">
        <v>7</v>
      </c>
      <c r="I103" s="4" t="s">
        <v>473</v>
      </c>
      <c r="J103" s="7">
        <v>180</v>
      </c>
      <c r="K103" s="7"/>
      <c r="L103" s="7"/>
      <c r="M103" s="7">
        <f t="shared" si="1"/>
        <v>1260</v>
      </c>
    </row>
    <row r="104" spans="1:13" x14ac:dyDescent="0.3">
      <c r="A104" s="4">
        <v>220</v>
      </c>
      <c r="B104" s="4" t="s">
        <v>419</v>
      </c>
      <c r="C104" s="4" t="s">
        <v>413</v>
      </c>
      <c r="D104" s="4" t="s">
        <v>367</v>
      </c>
      <c r="E104" s="4" t="s">
        <v>106</v>
      </c>
      <c r="F104" s="4" t="s">
        <v>368</v>
      </c>
      <c r="G104" s="4" t="s">
        <v>116</v>
      </c>
      <c r="H104" s="4">
        <v>2</v>
      </c>
      <c r="I104" s="4" t="s">
        <v>473</v>
      </c>
      <c r="J104" s="7">
        <v>3200</v>
      </c>
      <c r="K104" s="7"/>
      <c r="L104" s="7"/>
      <c r="M104" s="7">
        <f t="shared" si="1"/>
        <v>6400</v>
      </c>
    </row>
    <row r="105" spans="1:13" x14ac:dyDescent="0.3">
      <c r="A105" s="4">
        <v>221</v>
      </c>
      <c r="B105" s="4" t="s">
        <v>419</v>
      </c>
      <c r="C105" s="4" t="s">
        <v>413</v>
      </c>
      <c r="D105" s="4" t="s">
        <v>367</v>
      </c>
      <c r="E105" s="4" t="s">
        <v>106</v>
      </c>
      <c r="F105" s="4" t="s">
        <v>369</v>
      </c>
      <c r="G105" s="4" t="s">
        <v>116</v>
      </c>
      <c r="H105" s="4">
        <v>2</v>
      </c>
      <c r="I105" s="4" t="s">
        <v>473</v>
      </c>
      <c r="J105" s="7">
        <v>3200</v>
      </c>
      <c r="K105" s="7"/>
      <c r="L105" s="7"/>
      <c r="M105" s="7">
        <f t="shared" si="1"/>
        <v>6400</v>
      </c>
    </row>
    <row r="106" spans="1:13" x14ac:dyDescent="0.3">
      <c r="A106" s="4">
        <v>222</v>
      </c>
      <c r="B106" s="4" t="s">
        <v>419</v>
      </c>
      <c r="C106" s="4" t="s">
        <v>413</v>
      </c>
      <c r="D106" s="4" t="s">
        <v>367</v>
      </c>
      <c r="E106" s="4" t="s">
        <v>111</v>
      </c>
      <c r="F106" s="4" t="s">
        <v>370</v>
      </c>
      <c r="G106" s="4" t="s">
        <v>116</v>
      </c>
      <c r="H106" s="4">
        <v>2</v>
      </c>
      <c r="I106" s="4" t="s">
        <v>473</v>
      </c>
      <c r="J106" s="7">
        <v>4200</v>
      </c>
      <c r="K106" s="7"/>
      <c r="L106" s="7"/>
      <c r="M106" s="7">
        <f t="shared" si="1"/>
        <v>8400</v>
      </c>
    </row>
    <row r="107" spans="1:13" x14ac:dyDescent="0.3">
      <c r="A107" s="4">
        <v>223</v>
      </c>
      <c r="B107" s="4" t="s">
        <v>419</v>
      </c>
      <c r="C107" s="4" t="s">
        <v>413</v>
      </c>
      <c r="D107" s="4" t="s">
        <v>367</v>
      </c>
      <c r="E107" s="4" t="s">
        <v>111</v>
      </c>
      <c r="F107" s="4" t="s">
        <v>371</v>
      </c>
      <c r="G107" s="4" t="s">
        <v>116</v>
      </c>
      <c r="H107" s="4">
        <v>2</v>
      </c>
      <c r="I107" s="4" t="s">
        <v>473</v>
      </c>
      <c r="J107" s="7">
        <v>4200</v>
      </c>
      <c r="K107" s="7"/>
      <c r="L107" s="7"/>
      <c r="M107" s="7">
        <f t="shared" si="1"/>
        <v>8400</v>
      </c>
    </row>
    <row r="108" spans="1:13" x14ac:dyDescent="0.3">
      <c r="A108" s="4">
        <v>224</v>
      </c>
      <c r="B108" s="4" t="s">
        <v>419</v>
      </c>
      <c r="C108" s="4" t="s">
        <v>416</v>
      </c>
      <c r="D108" s="4" t="s">
        <v>401</v>
      </c>
      <c r="E108" s="4" t="s">
        <v>372</v>
      </c>
      <c r="F108" s="4" t="s">
        <v>373</v>
      </c>
      <c r="G108" s="4" t="s">
        <v>375</v>
      </c>
      <c r="H108" s="4">
        <v>1</v>
      </c>
      <c r="I108" s="4" t="s">
        <v>473</v>
      </c>
      <c r="J108" s="7">
        <v>11000</v>
      </c>
      <c r="K108" s="7"/>
      <c r="L108" s="7"/>
      <c r="M108" s="7">
        <f t="shared" si="1"/>
        <v>11000</v>
      </c>
    </row>
    <row r="109" spans="1:13" x14ac:dyDescent="0.3">
      <c r="A109" s="4">
        <v>225</v>
      </c>
      <c r="B109" s="4" t="s">
        <v>419</v>
      </c>
      <c r="C109" s="4" t="s">
        <v>416</v>
      </c>
      <c r="D109" s="4" t="s">
        <v>401</v>
      </c>
      <c r="E109" s="4" t="s">
        <v>372</v>
      </c>
      <c r="F109" s="4" t="s">
        <v>374</v>
      </c>
      <c r="G109" s="4" t="s">
        <v>375</v>
      </c>
      <c r="H109" s="4">
        <v>1</v>
      </c>
      <c r="I109" s="4" t="s">
        <v>473</v>
      </c>
      <c r="J109" s="7">
        <v>11000</v>
      </c>
      <c r="K109" s="7"/>
      <c r="L109" s="7"/>
      <c r="M109" s="7">
        <f t="shared" si="1"/>
        <v>11000</v>
      </c>
    </row>
    <row r="110" spans="1:13" x14ac:dyDescent="0.3">
      <c r="A110" s="4">
        <v>226</v>
      </c>
      <c r="B110" s="4" t="s">
        <v>419</v>
      </c>
      <c r="C110" s="4" t="s">
        <v>416</v>
      </c>
      <c r="D110" s="4" t="s">
        <v>401</v>
      </c>
      <c r="E110" s="4" t="s">
        <v>376</v>
      </c>
      <c r="F110" s="4" t="s">
        <v>377</v>
      </c>
      <c r="G110" s="4" t="s">
        <v>375</v>
      </c>
      <c r="H110" s="4">
        <v>1</v>
      </c>
      <c r="I110" s="4" t="s">
        <v>473</v>
      </c>
      <c r="J110" s="7">
        <v>11500</v>
      </c>
      <c r="K110" s="7"/>
      <c r="L110" s="7"/>
      <c r="M110" s="7">
        <f t="shared" si="1"/>
        <v>11500</v>
      </c>
    </row>
    <row r="111" spans="1:13" x14ac:dyDescent="0.3">
      <c r="A111" s="4">
        <v>227</v>
      </c>
      <c r="B111" s="4" t="s">
        <v>419</v>
      </c>
      <c r="C111" s="4" t="s">
        <v>416</v>
      </c>
      <c r="D111" s="4" t="s">
        <v>401</v>
      </c>
      <c r="E111" s="4" t="s">
        <v>376</v>
      </c>
      <c r="F111" s="4" t="s">
        <v>378</v>
      </c>
      <c r="G111" s="4" t="s">
        <v>375</v>
      </c>
      <c r="H111" s="4">
        <v>1</v>
      </c>
      <c r="I111" s="4" t="s">
        <v>473</v>
      </c>
      <c r="J111" s="7">
        <v>11500</v>
      </c>
      <c r="K111" s="7"/>
      <c r="L111" s="7"/>
      <c r="M111" s="7">
        <f t="shared" si="1"/>
        <v>11500</v>
      </c>
    </row>
    <row r="112" spans="1:13" x14ac:dyDescent="0.3">
      <c r="A112" s="4">
        <v>234</v>
      </c>
      <c r="B112" s="4" t="s">
        <v>419</v>
      </c>
      <c r="C112" s="4" t="s">
        <v>416</v>
      </c>
      <c r="D112" s="4" t="s">
        <v>391</v>
      </c>
      <c r="E112" s="4" t="s">
        <v>249</v>
      </c>
      <c r="F112" s="4" t="s">
        <v>16</v>
      </c>
      <c r="G112" s="4" t="s">
        <v>16</v>
      </c>
      <c r="H112" s="4">
        <v>2</v>
      </c>
      <c r="I112" s="4" t="s">
        <v>473</v>
      </c>
      <c r="J112" s="7">
        <v>4800</v>
      </c>
      <c r="K112" s="7"/>
      <c r="L112" s="7"/>
      <c r="M112" s="7">
        <f t="shared" si="1"/>
        <v>9600</v>
      </c>
    </row>
    <row r="113" spans="1:13" x14ac:dyDescent="0.3">
      <c r="A113" s="4">
        <v>235</v>
      </c>
      <c r="B113" s="4" t="s">
        <v>419</v>
      </c>
      <c r="C113" s="4" t="s">
        <v>416</v>
      </c>
      <c r="D113" s="4" t="s">
        <v>391</v>
      </c>
      <c r="E113" s="4" t="s">
        <v>250</v>
      </c>
      <c r="F113" s="4" t="s">
        <v>16</v>
      </c>
      <c r="G113" s="4" t="s">
        <v>16</v>
      </c>
      <c r="H113" s="4">
        <v>2</v>
      </c>
      <c r="I113" s="4" t="s">
        <v>473</v>
      </c>
      <c r="J113" s="7">
        <v>5800</v>
      </c>
      <c r="K113" s="7"/>
      <c r="L113" s="7"/>
      <c r="M113" s="7">
        <f t="shared" si="1"/>
        <v>11600</v>
      </c>
    </row>
    <row r="114" spans="1:13" x14ac:dyDescent="0.3">
      <c r="A114" s="4">
        <v>243</v>
      </c>
      <c r="B114" s="4" t="s">
        <v>419</v>
      </c>
      <c r="C114" s="4" t="s">
        <v>416</v>
      </c>
      <c r="D114" s="4" t="s">
        <v>420</v>
      </c>
      <c r="E114" s="4" t="s">
        <v>16</v>
      </c>
      <c r="F114" s="4" t="s">
        <v>426</v>
      </c>
      <c r="G114" s="4" t="s">
        <v>16</v>
      </c>
      <c r="H114" s="4">
        <v>2</v>
      </c>
      <c r="I114" s="4" t="s">
        <v>473</v>
      </c>
      <c r="J114" s="7">
        <v>7500</v>
      </c>
      <c r="K114" s="7"/>
      <c r="L114" s="7"/>
      <c r="M114" s="7">
        <f t="shared" si="1"/>
        <v>15000</v>
      </c>
    </row>
    <row r="115" spans="1:13" x14ac:dyDescent="0.3">
      <c r="A115" s="4">
        <v>244</v>
      </c>
      <c r="B115" s="4" t="s">
        <v>419</v>
      </c>
      <c r="C115" s="4" t="s">
        <v>416</v>
      </c>
      <c r="D115" s="4" t="s">
        <v>393</v>
      </c>
      <c r="E115" s="4" t="s">
        <v>427</v>
      </c>
      <c r="F115" s="4" t="s">
        <v>428</v>
      </c>
      <c r="G115" s="4" t="s">
        <v>16</v>
      </c>
      <c r="H115" s="4">
        <v>3</v>
      </c>
      <c r="I115" s="4" t="s">
        <v>473</v>
      </c>
      <c r="J115" s="7">
        <v>600</v>
      </c>
      <c r="K115" s="7"/>
      <c r="L115" s="7"/>
      <c r="M115" s="7">
        <f t="shared" si="1"/>
        <v>1800</v>
      </c>
    </row>
    <row r="116" spans="1:13" x14ac:dyDescent="0.3">
      <c r="A116" s="4">
        <v>245</v>
      </c>
      <c r="B116" s="4" t="s">
        <v>419</v>
      </c>
      <c r="C116" s="4" t="s">
        <v>416</v>
      </c>
      <c r="D116" s="4" t="s">
        <v>420</v>
      </c>
      <c r="E116" s="4" t="s">
        <v>106</v>
      </c>
      <c r="F116" s="4" t="s">
        <v>16</v>
      </c>
      <c r="G116" s="4" t="s">
        <v>16</v>
      </c>
      <c r="H116" s="4">
        <v>2</v>
      </c>
      <c r="I116" s="4" t="s">
        <v>473</v>
      </c>
      <c r="J116" s="7">
        <v>5000</v>
      </c>
      <c r="K116" s="7"/>
      <c r="L116" s="7"/>
      <c r="M116" s="7">
        <f t="shared" si="1"/>
        <v>10000</v>
      </c>
    </row>
    <row r="117" spans="1:13" x14ac:dyDescent="0.3">
      <c r="A117" s="4">
        <v>246</v>
      </c>
      <c r="B117" s="4" t="s">
        <v>418</v>
      </c>
      <c r="C117" s="4" t="s">
        <v>417</v>
      </c>
      <c r="D117" s="4" t="s">
        <v>430</v>
      </c>
      <c r="E117" s="4" t="s">
        <v>16</v>
      </c>
      <c r="F117" s="4" t="s">
        <v>16</v>
      </c>
      <c r="G117" s="4" t="s">
        <v>431</v>
      </c>
      <c r="H117" s="4">
        <v>8</v>
      </c>
      <c r="I117" s="4" t="s">
        <v>481</v>
      </c>
      <c r="J117" s="7">
        <v>125</v>
      </c>
      <c r="K117" s="7"/>
      <c r="L117" s="7"/>
      <c r="M117" s="7">
        <f t="shared" si="1"/>
        <v>1000</v>
      </c>
    </row>
    <row r="118" spans="1:13" x14ac:dyDescent="0.3">
      <c r="A118" s="4">
        <v>247</v>
      </c>
      <c r="B118" s="4" t="s">
        <v>419</v>
      </c>
      <c r="C118" s="4" t="s">
        <v>413</v>
      </c>
      <c r="D118" s="4" t="s">
        <v>432</v>
      </c>
      <c r="E118" s="4" t="s">
        <v>16</v>
      </c>
      <c r="F118" s="4" t="s">
        <v>16</v>
      </c>
      <c r="G118" s="4" t="s">
        <v>16</v>
      </c>
      <c r="H118" s="4">
        <v>2</v>
      </c>
      <c r="I118" s="4" t="s">
        <v>473</v>
      </c>
      <c r="J118" s="7">
        <v>700</v>
      </c>
      <c r="K118" s="7"/>
      <c r="L118" s="7"/>
      <c r="M118" s="7">
        <f t="shared" si="1"/>
        <v>1400</v>
      </c>
    </row>
    <row r="119" spans="1:13" x14ac:dyDescent="0.3">
      <c r="A119" s="4">
        <v>248</v>
      </c>
      <c r="B119" s="4" t="s">
        <v>419</v>
      </c>
      <c r="C119" s="4" t="s">
        <v>416</v>
      </c>
      <c r="D119" s="4" t="s">
        <v>393</v>
      </c>
      <c r="E119" s="4" t="s">
        <v>433</v>
      </c>
      <c r="F119" s="4" t="s">
        <v>434</v>
      </c>
      <c r="G119" s="4" t="s">
        <v>16</v>
      </c>
      <c r="H119" s="4">
        <v>2</v>
      </c>
      <c r="I119" s="4" t="s">
        <v>473</v>
      </c>
      <c r="J119" s="7">
        <v>500</v>
      </c>
      <c r="K119" s="7"/>
      <c r="L119" s="7"/>
      <c r="M119" s="7">
        <f t="shared" si="1"/>
        <v>1000</v>
      </c>
    </row>
    <row r="120" spans="1:13" x14ac:dyDescent="0.3">
      <c r="A120" s="4">
        <v>249</v>
      </c>
      <c r="B120" s="4" t="s">
        <v>419</v>
      </c>
      <c r="C120" s="4" t="s">
        <v>416</v>
      </c>
      <c r="D120" s="4" t="s">
        <v>393</v>
      </c>
      <c r="E120" s="4" t="s">
        <v>433</v>
      </c>
      <c r="F120" s="4" t="s">
        <v>435</v>
      </c>
      <c r="G120" s="4" t="s">
        <v>16</v>
      </c>
      <c r="H120" s="4">
        <v>3</v>
      </c>
      <c r="I120" s="4" t="s">
        <v>473</v>
      </c>
      <c r="J120" s="7">
        <v>150</v>
      </c>
      <c r="K120" s="7"/>
      <c r="L120" s="7"/>
      <c r="M120" s="7">
        <f t="shared" si="1"/>
        <v>450</v>
      </c>
    </row>
    <row r="121" spans="1:13" x14ac:dyDescent="0.3">
      <c r="A121" s="4">
        <v>250</v>
      </c>
      <c r="B121" s="4" t="s">
        <v>419</v>
      </c>
      <c r="C121" s="4" t="s">
        <v>413</v>
      </c>
      <c r="D121" s="4" t="s">
        <v>437</v>
      </c>
      <c r="E121" s="4" t="s">
        <v>16</v>
      </c>
      <c r="F121" s="4" t="s">
        <v>438</v>
      </c>
      <c r="G121" s="4" t="s">
        <v>16</v>
      </c>
      <c r="H121" s="4">
        <v>4</v>
      </c>
      <c r="I121" s="4" t="s">
        <v>473</v>
      </c>
      <c r="J121" s="7">
        <v>450</v>
      </c>
      <c r="K121" s="7"/>
      <c r="L121" s="7"/>
      <c r="M121" s="7">
        <f t="shared" si="1"/>
        <v>1800</v>
      </c>
    </row>
    <row r="122" spans="1:13" x14ac:dyDescent="0.3">
      <c r="A122" s="4">
        <v>251</v>
      </c>
      <c r="B122" s="4" t="s">
        <v>419</v>
      </c>
      <c r="C122" s="4" t="s">
        <v>416</v>
      </c>
      <c r="D122" s="4" t="s">
        <v>439</v>
      </c>
      <c r="E122" s="4" t="s">
        <v>16</v>
      </c>
      <c r="F122" s="4" t="s">
        <v>16</v>
      </c>
      <c r="G122" s="4" t="s">
        <v>16</v>
      </c>
      <c r="H122" s="4">
        <v>4</v>
      </c>
      <c r="I122" s="4" t="s">
        <v>473</v>
      </c>
      <c r="J122" s="7">
        <v>250</v>
      </c>
      <c r="K122" s="7"/>
      <c r="L122" s="7"/>
      <c r="M122" s="7">
        <f t="shared" si="1"/>
        <v>1000</v>
      </c>
    </row>
    <row r="123" spans="1:13" x14ac:dyDescent="0.3">
      <c r="A123" s="4">
        <v>252</v>
      </c>
      <c r="B123" s="4" t="s">
        <v>419</v>
      </c>
      <c r="C123" s="4" t="s">
        <v>413</v>
      </c>
      <c r="D123" s="4" t="s">
        <v>151</v>
      </c>
      <c r="E123" s="4" t="s">
        <v>16</v>
      </c>
      <c r="F123" s="4" t="s">
        <v>441</v>
      </c>
      <c r="G123" s="4" t="s">
        <v>442</v>
      </c>
      <c r="H123" s="4">
        <v>10</v>
      </c>
      <c r="I123" s="4" t="s">
        <v>473</v>
      </c>
      <c r="J123" s="7">
        <v>200</v>
      </c>
      <c r="K123" s="7"/>
      <c r="L123" s="7"/>
      <c r="M123" s="7">
        <f t="shared" si="1"/>
        <v>2000</v>
      </c>
    </row>
    <row r="124" spans="1:13" x14ac:dyDescent="0.3">
      <c r="A124" s="4">
        <v>253</v>
      </c>
      <c r="B124" s="4" t="s">
        <v>419</v>
      </c>
      <c r="C124" s="4" t="s">
        <v>443</v>
      </c>
      <c r="D124" s="4" t="s">
        <v>444</v>
      </c>
      <c r="E124" s="4" t="s">
        <v>445</v>
      </c>
      <c r="F124" s="4" t="s">
        <v>16</v>
      </c>
      <c r="G124" s="4" t="s">
        <v>16</v>
      </c>
      <c r="H124" s="4">
        <v>5</v>
      </c>
      <c r="I124" s="4" t="s">
        <v>483</v>
      </c>
      <c r="J124" s="7">
        <v>150</v>
      </c>
      <c r="K124" s="7"/>
      <c r="L124" s="7"/>
      <c r="M124" s="7">
        <f t="shared" si="1"/>
        <v>750</v>
      </c>
    </row>
    <row r="125" spans="1:13" x14ac:dyDescent="0.3">
      <c r="A125" s="4">
        <v>254</v>
      </c>
      <c r="B125" s="4" t="s">
        <v>419</v>
      </c>
      <c r="C125" s="4" t="s">
        <v>443</v>
      </c>
      <c r="D125" s="4" t="s">
        <v>446</v>
      </c>
      <c r="E125" s="4" t="s">
        <v>445</v>
      </c>
      <c r="F125" s="4" t="s">
        <v>16</v>
      </c>
      <c r="G125" s="4" t="s">
        <v>16</v>
      </c>
      <c r="H125" s="4">
        <v>5</v>
      </c>
      <c r="I125" s="4" t="s">
        <v>482</v>
      </c>
      <c r="J125" s="7">
        <v>550</v>
      </c>
      <c r="K125" s="7"/>
      <c r="L125" s="7"/>
      <c r="M125" s="7">
        <f t="shared" si="1"/>
        <v>2750</v>
      </c>
    </row>
    <row r="126" spans="1:13" x14ac:dyDescent="0.3">
      <c r="A126" s="4">
        <v>255</v>
      </c>
      <c r="B126" s="4" t="s">
        <v>419</v>
      </c>
      <c r="C126" s="4" t="s">
        <v>416</v>
      </c>
      <c r="D126" s="4" t="s">
        <v>447</v>
      </c>
      <c r="E126" s="4" t="s">
        <v>16</v>
      </c>
      <c r="F126" s="4" t="s">
        <v>448</v>
      </c>
      <c r="G126" s="4" t="s">
        <v>16</v>
      </c>
      <c r="H126" s="4">
        <v>3</v>
      </c>
      <c r="I126" s="4" t="s">
        <v>473</v>
      </c>
      <c r="J126" s="7">
        <v>1250</v>
      </c>
      <c r="K126" s="7"/>
      <c r="L126" s="7"/>
      <c r="M126" s="7">
        <f t="shared" si="1"/>
        <v>3750</v>
      </c>
    </row>
    <row r="127" spans="1:13" x14ac:dyDescent="0.3">
      <c r="A127" s="4">
        <v>256</v>
      </c>
      <c r="B127" s="4" t="s">
        <v>418</v>
      </c>
      <c r="C127" s="4" t="s">
        <v>417</v>
      </c>
      <c r="D127" s="4" t="s">
        <v>449</v>
      </c>
      <c r="E127" s="4" t="s">
        <v>450</v>
      </c>
      <c r="F127" s="4" t="s">
        <v>16</v>
      </c>
      <c r="G127" s="4" t="s">
        <v>16</v>
      </c>
      <c r="H127" s="4">
        <v>10</v>
      </c>
      <c r="I127" s="4" t="s">
        <v>481</v>
      </c>
      <c r="J127" s="7">
        <v>125</v>
      </c>
      <c r="K127" s="7"/>
      <c r="L127" s="7"/>
      <c r="M127" s="7">
        <f t="shared" si="1"/>
        <v>1250</v>
      </c>
    </row>
    <row r="128" spans="1:13" x14ac:dyDescent="0.3">
      <c r="A128" s="4">
        <v>257</v>
      </c>
      <c r="B128" s="4" t="s">
        <v>418</v>
      </c>
      <c r="C128" s="4" t="s">
        <v>417</v>
      </c>
      <c r="D128" s="4" t="s">
        <v>451</v>
      </c>
      <c r="E128" s="4" t="s">
        <v>450</v>
      </c>
      <c r="F128" s="4" t="s">
        <v>16</v>
      </c>
      <c r="G128" s="4" t="s">
        <v>16</v>
      </c>
      <c r="H128" s="4">
        <v>1</v>
      </c>
      <c r="I128" s="4" t="s">
        <v>481</v>
      </c>
      <c r="J128" s="7">
        <v>100</v>
      </c>
      <c r="K128" s="7"/>
      <c r="L128" s="7"/>
      <c r="M128" s="7">
        <f t="shared" si="1"/>
        <v>100</v>
      </c>
    </row>
    <row r="129" spans="1:13" x14ac:dyDescent="0.3">
      <c r="A129" s="4">
        <v>258</v>
      </c>
      <c r="B129" s="4" t="s">
        <v>419</v>
      </c>
      <c r="C129" s="4" t="s">
        <v>416</v>
      </c>
      <c r="D129" s="4" t="s">
        <v>393</v>
      </c>
      <c r="E129" s="4" t="s">
        <v>16</v>
      </c>
      <c r="F129" s="4" t="s">
        <v>452</v>
      </c>
      <c r="G129" s="4" t="s">
        <v>16</v>
      </c>
      <c r="H129" s="4">
        <v>7</v>
      </c>
      <c r="I129" s="4" t="s">
        <v>473</v>
      </c>
      <c r="J129" s="7">
        <v>200</v>
      </c>
      <c r="K129" s="7"/>
      <c r="L129" s="7"/>
      <c r="M129" s="7">
        <f t="shared" si="1"/>
        <v>1400</v>
      </c>
    </row>
    <row r="130" spans="1:13" x14ac:dyDescent="0.3">
      <c r="A130" s="4">
        <v>259</v>
      </c>
      <c r="B130" s="4" t="s">
        <v>419</v>
      </c>
      <c r="C130" s="4" t="s">
        <v>416</v>
      </c>
      <c r="D130" s="4" t="s">
        <v>393</v>
      </c>
      <c r="E130" s="4" t="s">
        <v>16</v>
      </c>
      <c r="F130" s="4" t="s">
        <v>453</v>
      </c>
      <c r="G130" s="4" t="s">
        <v>16</v>
      </c>
      <c r="H130" s="4">
        <v>16</v>
      </c>
      <c r="I130" s="4" t="s">
        <v>473</v>
      </c>
      <c r="J130" s="7">
        <v>150</v>
      </c>
      <c r="K130" s="7"/>
      <c r="L130" s="7"/>
      <c r="M130" s="7">
        <f t="shared" si="1"/>
        <v>2400</v>
      </c>
    </row>
    <row r="131" spans="1:13" x14ac:dyDescent="0.3">
      <c r="A131" s="4">
        <v>260</v>
      </c>
      <c r="B131" s="4" t="s">
        <v>419</v>
      </c>
      <c r="C131" s="4" t="s">
        <v>416</v>
      </c>
      <c r="D131" s="4" t="s">
        <v>224</v>
      </c>
      <c r="E131" s="4" t="s">
        <v>454</v>
      </c>
      <c r="F131" s="4" t="s">
        <v>16</v>
      </c>
      <c r="G131" s="4" t="s">
        <v>16</v>
      </c>
      <c r="H131" s="4">
        <v>3</v>
      </c>
      <c r="I131" s="4" t="s">
        <v>473</v>
      </c>
      <c r="J131" s="7">
        <v>1200</v>
      </c>
      <c r="K131" s="7"/>
      <c r="L131" s="7"/>
      <c r="M131" s="7">
        <f t="shared" ref="M131:M151" si="2">H131*J131</f>
        <v>3600</v>
      </c>
    </row>
    <row r="132" spans="1:13" x14ac:dyDescent="0.3">
      <c r="A132" s="4">
        <v>261</v>
      </c>
      <c r="B132" s="4" t="s">
        <v>419</v>
      </c>
      <c r="C132" s="4" t="s">
        <v>416</v>
      </c>
      <c r="D132" s="4" t="s">
        <v>455</v>
      </c>
      <c r="E132" s="4" t="s">
        <v>210</v>
      </c>
      <c r="F132" s="4" t="s">
        <v>16</v>
      </c>
      <c r="G132" s="4" t="s">
        <v>16</v>
      </c>
      <c r="H132" s="4">
        <v>1</v>
      </c>
      <c r="I132" s="4" t="s">
        <v>473</v>
      </c>
      <c r="J132" s="7">
        <v>200</v>
      </c>
      <c r="K132" s="7"/>
      <c r="L132" s="7"/>
      <c r="M132" s="7">
        <f t="shared" si="2"/>
        <v>200</v>
      </c>
    </row>
    <row r="133" spans="1:13" x14ac:dyDescent="0.3">
      <c r="A133" s="4">
        <v>262</v>
      </c>
      <c r="B133" s="4" t="s">
        <v>419</v>
      </c>
      <c r="C133" s="4" t="s">
        <v>416</v>
      </c>
      <c r="D133" s="4" t="s">
        <v>455</v>
      </c>
      <c r="E133" s="4" t="s">
        <v>211</v>
      </c>
      <c r="F133" s="4" t="s">
        <v>16</v>
      </c>
      <c r="G133" s="4" t="s">
        <v>16</v>
      </c>
      <c r="H133" s="4">
        <v>5</v>
      </c>
      <c r="I133" s="4" t="s">
        <v>473</v>
      </c>
      <c r="J133" s="7">
        <v>200</v>
      </c>
      <c r="K133" s="7"/>
      <c r="L133" s="7"/>
      <c r="M133" s="7">
        <f t="shared" si="2"/>
        <v>1000</v>
      </c>
    </row>
    <row r="134" spans="1:13" x14ac:dyDescent="0.3">
      <c r="A134" s="4">
        <v>263</v>
      </c>
      <c r="B134" s="4" t="s">
        <v>419</v>
      </c>
      <c r="C134" s="4" t="s">
        <v>413</v>
      </c>
      <c r="D134" s="4" t="s">
        <v>59</v>
      </c>
      <c r="E134" s="4" t="s">
        <v>456</v>
      </c>
      <c r="F134" s="4" t="s">
        <v>16</v>
      </c>
      <c r="G134" s="4" t="s">
        <v>16</v>
      </c>
      <c r="H134" s="4">
        <v>3</v>
      </c>
      <c r="I134" s="4" t="s">
        <v>473</v>
      </c>
      <c r="J134" s="7">
        <v>800</v>
      </c>
      <c r="K134" s="7"/>
      <c r="L134" s="7"/>
      <c r="M134" s="7">
        <f t="shared" si="2"/>
        <v>2400</v>
      </c>
    </row>
    <row r="135" spans="1:13" x14ac:dyDescent="0.3">
      <c r="A135" s="4">
        <v>264</v>
      </c>
      <c r="B135" s="4" t="s">
        <v>419</v>
      </c>
      <c r="C135" s="4" t="s">
        <v>413</v>
      </c>
      <c r="D135" s="4" t="s">
        <v>59</v>
      </c>
      <c r="E135" s="4" t="s">
        <v>457</v>
      </c>
      <c r="F135" s="4" t="s">
        <v>16</v>
      </c>
      <c r="G135" s="4" t="s">
        <v>16</v>
      </c>
      <c r="H135" s="4">
        <v>3</v>
      </c>
      <c r="I135" s="4" t="s">
        <v>473</v>
      </c>
      <c r="J135" s="7">
        <v>800</v>
      </c>
      <c r="K135" s="7"/>
      <c r="L135" s="7"/>
      <c r="M135" s="7">
        <f t="shared" si="2"/>
        <v>2400</v>
      </c>
    </row>
    <row r="136" spans="1:13" x14ac:dyDescent="0.3">
      <c r="A136" s="4">
        <v>265</v>
      </c>
      <c r="B136" s="4" t="s">
        <v>419</v>
      </c>
      <c r="C136" s="4" t="s">
        <v>413</v>
      </c>
      <c r="D136" s="4" t="s">
        <v>87</v>
      </c>
      <c r="E136" s="4" t="s">
        <v>16</v>
      </c>
      <c r="F136" s="4" t="s">
        <v>88</v>
      </c>
      <c r="G136" s="4" t="s">
        <v>53</v>
      </c>
      <c r="H136" s="4">
        <v>4</v>
      </c>
      <c r="I136" s="4" t="s">
        <v>474</v>
      </c>
      <c r="J136" s="7">
        <v>1850</v>
      </c>
      <c r="K136" s="7"/>
      <c r="L136" s="7"/>
      <c r="M136" s="7">
        <f t="shared" si="2"/>
        <v>7400</v>
      </c>
    </row>
    <row r="137" spans="1:13" x14ac:dyDescent="0.3">
      <c r="A137" s="4">
        <v>266</v>
      </c>
      <c r="B137" s="4" t="s">
        <v>419</v>
      </c>
      <c r="C137" s="4" t="s">
        <v>416</v>
      </c>
      <c r="D137" s="4" t="s">
        <v>458</v>
      </c>
      <c r="E137" s="4" t="s">
        <v>16</v>
      </c>
      <c r="F137" s="4" t="s">
        <v>16</v>
      </c>
      <c r="G137" s="4" t="s">
        <v>16</v>
      </c>
      <c r="H137" s="4">
        <v>4</v>
      </c>
      <c r="I137" s="4" t="s">
        <v>473</v>
      </c>
      <c r="J137" s="7">
        <v>1200</v>
      </c>
      <c r="K137" s="7"/>
      <c r="L137" s="7"/>
      <c r="M137" s="7">
        <f t="shared" si="2"/>
        <v>4800</v>
      </c>
    </row>
    <row r="138" spans="1:13" x14ac:dyDescent="0.3">
      <c r="A138" s="4">
        <v>267</v>
      </c>
      <c r="B138" s="4" t="s">
        <v>419</v>
      </c>
      <c r="C138" s="4" t="s">
        <v>414</v>
      </c>
      <c r="D138" s="4" t="s">
        <v>459</v>
      </c>
      <c r="E138" s="4" t="s">
        <v>16</v>
      </c>
      <c r="F138" s="4" t="s">
        <v>16</v>
      </c>
      <c r="G138" s="4" t="s">
        <v>460</v>
      </c>
      <c r="H138" s="4">
        <v>4</v>
      </c>
      <c r="I138" s="4" t="s">
        <v>473</v>
      </c>
      <c r="J138" s="7">
        <v>700</v>
      </c>
      <c r="K138" s="7"/>
      <c r="L138" s="7"/>
      <c r="M138" s="7">
        <f t="shared" si="2"/>
        <v>2800</v>
      </c>
    </row>
    <row r="139" spans="1:13" x14ac:dyDescent="0.3">
      <c r="A139" s="4">
        <v>268</v>
      </c>
      <c r="B139" s="4" t="s">
        <v>419</v>
      </c>
      <c r="C139" s="4" t="s">
        <v>414</v>
      </c>
      <c r="D139" s="4" t="s">
        <v>459</v>
      </c>
      <c r="E139" s="4" t="s">
        <v>16</v>
      </c>
      <c r="F139" s="4" t="s">
        <v>16</v>
      </c>
      <c r="G139" s="4" t="s">
        <v>461</v>
      </c>
      <c r="H139" s="4">
        <v>2</v>
      </c>
      <c r="I139" s="4" t="s">
        <v>473</v>
      </c>
      <c r="J139" s="7">
        <v>550</v>
      </c>
      <c r="K139" s="7"/>
      <c r="L139" s="7"/>
      <c r="M139" s="7">
        <f t="shared" si="2"/>
        <v>1100</v>
      </c>
    </row>
    <row r="140" spans="1:13" x14ac:dyDescent="0.3">
      <c r="A140" s="4">
        <v>269</v>
      </c>
      <c r="B140" s="4" t="s">
        <v>419</v>
      </c>
      <c r="C140" s="4" t="s">
        <v>413</v>
      </c>
      <c r="D140" s="4" t="s">
        <v>51</v>
      </c>
      <c r="E140" s="4" t="s">
        <v>16</v>
      </c>
      <c r="F140" s="4" t="s">
        <v>462</v>
      </c>
      <c r="G140" s="4" t="s">
        <v>53</v>
      </c>
      <c r="H140" s="4">
        <v>1</v>
      </c>
      <c r="I140" s="4" t="s">
        <v>473</v>
      </c>
      <c r="J140" s="7">
        <v>500</v>
      </c>
      <c r="K140" s="7"/>
      <c r="L140" s="7"/>
      <c r="M140" s="7">
        <f t="shared" si="2"/>
        <v>500</v>
      </c>
    </row>
    <row r="141" spans="1:13" x14ac:dyDescent="0.3">
      <c r="A141" s="4">
        <v>270</v>
      </c>
      <c r="B141" s="4" t="s">
        <v>419</v>
      </c>
      <c r="C141" s="4" t="s">
        <v>416</v>
      </c>
      <c r="D141" s="4" t="s">
        <v>393</v>
      </c>
      <c r="E141" s="4" t="s">
        <v>16</v>
      </c>
      <c r="F141" s="4" t="s">
        <v>16</v>
      </c>
      <c r="G141" s="4" t="s">
        <v>16</v>
      </c>
      <c r="H141" s="4">
        <v>4</v>
      </c>
      <c r="I141" s="4" t="s">
        <v>473</v>
      </c>
      <c r="J141" s="7">
        <v>125</v>
      </c>
      <c r="K141" s="7"/>
      <c r="L141" s="7"/>
      <c r="M141" s="7">
        <f t="shared" si="2"/>
        <v>500</v>
      </c>
    </row>
    <row r="142" spans="1:13" x14ac:dyDescent="0.3">
      <c r="A142" s="4">
        <v>271</v>
      </c>
      <c r="B142" s="4" t="s">
        <v>419</v>
      </c>
      <c r="C142" s="4" t="s">
        <v>415</v>
      </c>
      <c r="D142" s="4" t="s">
        <v>463</v>
      </c>
      <c r="E142" s="4" t="s">
        <v>16</v>
      </c>
      <c r="F142" s="4" t="s">
        <v>16</v>
      </c>
      <c r="G142" s="4" t="s">
        <v>16</v>
      </c>
      <c r="H142" s="4">
        <v>2</v>
      </c>
      <c r="I142" s="4" t="s">
        <v>473</v>
      </c>
      <c r="J142" s="7">
        <v>100</v>
      </c>
      <c r="K142" s="7"/>
      <c r="L142" s="7"/>
      <c r="M142" s="7">
        <f t="shared" si="2"/>
        <v>200</v>
      </c>
    </row>
    <row r="143" spans="1:13" x14ac:dyDescent="0.3">
      <c r="A143" s="4">
        <v>272</v>
      </c>
      <c r="B143" s="4" t="s">
        <v>419</v>
      </c>
      <c r="C143" s="4" t="s">
        <v>415</v>
      </c>
      <c r="D143" s="4" t="s">
        <v>259</v>
      </c>
      <c r="E143" s="4" t="s">
        <v>300</v>
      </c>
      <c r="F143" s="4" t="s">
        <v>16</v>
      </c>
      <c r="G143" s="4" t="s">
        <v>16</v>
      </c>
      <c r="H143" s="4">
        <v>1</v>
      </c>
      <c r="I143" s="4" t="s">
        <v>473</v>
      </c>
      <c r="J143" s="7">
        <v>2000</v>
      </c>
      <c r="K143" s="7"/>
      <c r="L143" s="7"/>
      <c r="M143" s="7">
        <f t="shared" si="2"/>
        <v>2000</v>
      </c>
    </row>
    <row r="144" spans="1:13" x14ac:dyDescent="0.3">
      <c r="A144" s="4">
        <v>273</v>
      </c>
      <c r="B144" s="4" t="s">
        <v>419</v>
      </c>
      <c r="C144" s="4" t="s">
        <v>421</v>
      </c>
      <c r="D144" s="4" t="s">
        <v>464</v>
      </c>
      <c r="E144" s="4" t="s">
        <v>300</v>
      </c>
      <c r="F144" s="4" t="s">
        <v>16</v>
      </c>
      <c r="G144" s="4" t="s">
        <v>16</v>
      </c>
      <c r="H144" s="4">
        <v>3</v>
      </c>
      <c r="I144" s="4" t="s">
        <v>473</v>
      </c>
      <c r="J144" s="7">
        <v>5000</v>
      </c>
      <c r="K144" s="7"/>
      <c r="L144" s="7"/>
      <c r="M144" s="7">
        <f t="shared" si="2"/>
        <v>15000</v>
      </c>
    </row>
    <row r="145" spans="1:13" x14ac:dyDescent="0.3">
      <c r="A145" s="4">
        <v>274</v>
      </c>
      <c r="B145" s="4" t="s">
        <v>419</v>
      </c>
      <c r="C145" s="4" t="s">
        <v>415</v>
      </c>
      <c r="D145" s="4" t="s">
        <v>465</v>
      </c>
      <c r="E145" s="4" t="s">
        <v>16</v>
      </c>
      <c r="F145" s="4" t="s">
        <v>16</v>
      </c>
      <c r="G145" s="4" t="s">
        <v>16</v>
      </c>
      <c r="H145" s="4">
        <v>1</v>
      </c>
      <c r="I145" s="4" t="s">
        <v>473</v>
      </c>
      <c r="J145" s="7">
        <v>23200</v>
      </c>
      <c r="K145" s="7"/>
      <c r="L145" s="7"/>
      <c r="M145" s="7">
        <f t="shared" si="2"/>
        <v>23200</v>
      </c>
    </row>
    <row r="146" spans="1:13" x14ac:dyDescent="0.3">
      <c r="A146" s="4">
        <v>275</v>
      </c>
      <c r="B146" s="4" t="s">
        <v>419</v>
      </c>
      <c r="C146" s="4" t="s">
        <v>416</v>
      </c>
      <c r="D146" s="4" t="s">
        <v>317</v>
      </c>
      <c r="E146" s="4" t="s">
        <v>466</v>
      </c>
      <c r="F146" s="4" t="s">
        <v>16</v>
      </c>
      <c r="G146" s="4" t="s">
        <v>16</v>
      </c>
      <c r="H146" s="4">
        <v>6</v>
      </c>
      <c r="I146" s="4" t="s">
        <v>473</v>
      </c>
      <c r="J146" s="7">
        <v>500</v>
      </c>
      <c r="K146" s="7"/>
      <c r="L146" s="7"/>
      <c r="M146" s="7">
        <f t="shared" si="2"/>
        <v>3000</v>
      </c>
    </row>
    <row r="147" spans="1:13" x14ac:dyDescent="0.3">
      <c r="A147" s="4">
        <v>276</v>
      </c>
      <c r="B147" s="4" t="s">
        <v>419</v>
      </c>
      <c r="C147" s="4" t="s">
        <v>416</v>
      </c>
      <c r="D147" s="4" t="s">
        <v>467</v>
      </c>
      <c r="E147" s="4" t="s">
        <v>16</v>
      </c>
      <c r="F147" s="4" t="s">
        <v>16</v>
      </c>
      <c r="G147" s="4" t="s">
        <v>16</v>
      </c>
      <c r="H147" s="4">
        <v>6</v>
      </c>
      <c r="I147" s="4" t="s">
        <v>473</v>
      </c>
      <c r="J147" s="7">
        <v>350</v>
      </c>
      <c r="K147" s="7"/>
      <c r="L147" s="7"/>
      <c r="M147" s="7">
        <f t="shared" si="2"/>
        <v>2100</v>
      </c>
    </row>
    <row r="148" spans="1:13" x14ac:dyDescent="0.3">
      <c r="A148" s="4">
        <v>277</v>
      </c>
      <c r="B148" s="4" t="s">
        <v>419</v>
      </c>
      <c r="C148" s="4" t="s">
        <v>414</v>
      </c>
      <c r="D148" s="4" t="s">
        <v>320</v>
      </c>
      <c r="E148" s="4" t="s">
        <v>468</v>
      </c>
      <c r="F148" s="4" t="s">
        <v>16</v>
      </c>
      <c r="G148" s="4" t="s">
        <v>16</v>
      </c>
      <c r="H148" s="4">
        <v>7</v>
      </c>
      <c r="I148" s="4" t="s">
        <v>473</v>
      </c>
      <c r="J148" s="7">
        <v>270</v>
      </c>
      <c r="K148" s="7"/>
      <c r="L148" s="7"/>
      <c r="M148" s="7">
        <f t="shared" si="2"/>
        <v>1890</v>
      </c>
    </row>
    <row r="149" spans="1:13" x14ac:dyDescent="0.3">
      <c r="A149" s="4">
        <v>278</v>
      </c>
      <c r="B149" s="4" t="s">
        <v>419</v>
      </c>
      <c r="C149" s="4" t="s">
        <v>413</v>
      </c>
      <c r="D149" s="4" t="s">
        <v>469</v>
      </c>
      <c r="E149" s="4" t="s">
        <v>16</v>
      </c>
      <c r="F149" s="4" t="s">
        <v>16</v>
      </c>
      <c r="G149" s="4" t="s">
        <v>470</v>
      </c>
      <c r="H149" s="4">
        <v>2</v>
      </c>
      <c r="I149" s="4" t="s">
        <v>473</v>
      </c>
      <c r="J149" s="7">
        <v>1300</v>
      </c>
      <c r="K149" s="7"/>
      <c r="L149" s="7"/>
      <c r="M149" s="7">
        <f t="shared" si="2"/>
        <v>2600</v>
      </c>
    </row>
    <row r="150" spans="1:13" x14ac:dyDescent="0.3">
      <c r="A150" s="4">
        <v>279</v>
      </c>
      <c r="B150" s="4" t="s">
        <v>419</v>
      </c>
      <c r="C150" s="4" t="s">
        <v>413</v>
      </c>
      <c r="D150" s="4" t="s">
        <v>471</v>
      </c>
      <c r="E150" s="4" t="s">
        <v>16</v>
      </c>
      <c r="F150" s="4" t="s">
        <v>16</v>
      </c>
      <c r="G150" s="4" t="s">
        <v>16</v>
      </c>
      <c r="H150" s="4">
        <v>5</v>
      </c>
      <c r="I150" s="4" t="s">
        <v>475</v>
      </c>
      <c r="J150" s="7">
        <v>8000</v>
      </c>
      <c r="K150" s="7"/>
      <c r="L150" s="7"/>
      <c r="M150" s="7">
        <f t="shared" si="2"/>
        <v>40000</v>
      </c>
    </row>
    <row r="151" spans="1:13" x14ac:dyDescent="0.3">
      <c r="A151" s="4">
        <v>280</v>
      </c>
      <c r="B151" s="4" t="s">
        <v>419</v>
      </c>
      <c r="C151" s="4" t="s">
        <v>413</v>
      </c>
      <c r="D151" s="4" t="s">
        <v>472</v>
      </c>
      <c r="E151" s="4" t="s">
        <v>16</v>
      </c>
      <c r="F151" s="4" t="s">
        <v>16</v>
      </c>
      <c r="G151" s="4" t="s">
        <v>16</v>
      </c>
      <c r="H151" s="4">
        <v>2</v>
      </c>
      <c r="I151" s="4" t="s">
        <v>473</v>
      </c>
      <c r="J151" s="7">
        <v>7000</v>
      </c>
      <c r="K151" s="7"/>
      <c r="L151" s="7"/>
      <c r="M151" s="7">
        <f t="shared" si="2"/>
        <v>14000</v>
      </c>
    </row>
    <row r="152" spans="1:13" x14ac:dyDescent="0.3">
      <c r="J152" s="3"/>
      <c r="K152" s="3"/>
      <c r="L152" s="3"/>
      <c r="M152" s="3">
        <f>SUM(M2:M151)</f>
        <v>601623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0" zoomScaleNormal="80" workbookViewId="0">
      <pane ySplit="1" topLeftCell="A3" activePane="bottomLeft" state="frozen"/>
      <selection pane="bottomLeft" activeCell="D13" sqref="D13"/>
    </sheetView>
  </sheetViews>
  <sheetFormatPr defaultColWidth="50.7109375" defaultRowHeight="20.100000000000001" customHeight="1" x14ac:dyDescent="0.3"/>
  <cols>
    <col min="1" max="1" width="12" style="5" bestFit="1" customWidth="1"/>
    <col min="2" max="2" width="17.140625" style="5" bestFit="1" customWidth="1"/>
    <col min="3" max="3" width="19.42578125" style="5" bestFit="1" customWidth="1"/>
    <col min="4" max="4" width="56.7109375" style="5" bestFit="1" customWidth="1"/>
    <col min="5" max="5" width="36.5703125" style="5" hidden="1" customWidth="1"/>
    <col min="6" max="6" width="24.85546875" style="5" hidden="1" customWidth="1"/>
    <col min="7" max="7" width="27.28515625" style="5" hidden="1" customWidth="1"/>
    <col min="8" max="8" width="18.7109375" style="5" bestFit="1" customWidth="1"/>
    <col min="9" max="9" width="13.140625" style="5" bestFit="1" customWidth="1"/>
    <col min="10" max="10" width="12.85546875" style="5" bestFit="1" customWidth="1"/>
    <col min="11" max="11" width="19.85546875" style="5" bestFit="1" customWidth="1"/>
    <col min="12" max="12" width="25" style="5" hidden="1" customWidth="1"/>
    <col min="13" max="13" width="20.140625" style="5" hidden="1" customWidth="1"/>
    <col min="14" max="14" width="19.85546875" style="5" bestFit="1" customWidth="1"/>
    <col min="15" max="16384" width="50.7109375" style="5"/>
  </cols>
  <sheetData>
    <row r="1" spans="1:14" s="2" customFormat="1" ht="20.100000000000001" customHeight="1" x14ac:dyDescent="0.3">
      <c r="A1" s="1" t="s">
        <v>412</v>
      </c>
      <c r="B1" s="1" t="s">
        <v>410</v>
      </c>
      <c r="C1" s="1" t="s">
        <v>411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423</v>
      </c>
      <c r="K1" s="6" t="s">
        <v>422</v>
      </c>
      <c r="L1" s="6" t="s">
        <v>424</v>
      </c>
      <c r="M1" s="6" t="s">
        <v>425</v>
      </c>
      <c r="N1" s="6" t="s">
        <v>479</v>
      </c>
    </row>
    <row r="2" spans="1:14" ht="20.100000000000001" customHeight="1" x14ac:dyDescent="0.3">
      <c r="A2" s="4">
        <v>29</v>
      </c>
      <c r="B2" s="4" t="s">
        <v>419</v>
      </c>
      <c r="C2" s="4" t="s">
        <v>413</v>
      </c>
      <c r="D2" s="4" t="s">
        <v>501</v>
      </c>
      <c r="E2" s="4" t="s">
        <v>59</v>
      </c>
      <c r="F2" s="4" t="s">
        <v>60</v>
      </c>
      <c r="G2" s="4" t="s">
        <v>61</v>
      </c>
      <c r="H2" s="4" t="s">
        <v>62</v>
      </c>
      <c r="I2" s="4">
        <v>3</v>
      </c>
      <c r="J2" s="4" t="s">
        <v>473</v>
      </c>
      <c r="K2" s="7">
        <v>2800</v>
      </c>
      <c r="L2" s="7"/>
      <c r="M2" s="7"/>
      <c r="N2" s="7">
        <f>I2*K2</f>
        <v>8400</v>
      </c>
    </row>
    <row r="3" spans="1:14" ht="20.100000000000001" customHeight="1" x14ac:dyDescent="0.3">
      <c r="A3" s="4">
        <v>68</v>
      </c>
      <c r="B3" s="4" t="s">
        <v>419</v>
      </c>
      <c r="C3" s="4" t="s">
        <v>413</v>
      </c>
      <c r="D3" s="4" t="s">
        <v>502</v>
      </c>
      <c r="E3" s="4" t="s">
        <v>120</v>
      </c>
      <c r="F3" s="4" t="s">
        <v>16</v>
      </c>
      <c r="G3" s="4" t="s">
        <v>121</v>
      </c>
      <c r="H3" s="4" t="s">
        <v>123</v>
      </c>
      <c r="I3" s="4">
        <v>2</v>
      </c>
      <c r="J3" s="4" t="s">
        <v>473</v>
      </c>
      <c r="K3" s="7">
        <v>390</v>
      </c>
      <c r="L3" s="7"/>
      <c r="M3" s="7"/>
      <c r="N3" s="7">
        <f t="shared" ref="N3:N24" si="0">I3*K3</f>
        <v>780</v>
      </c>
    </row>
    <row r="4" spans="1:14" ht="20.100000000000001" customHeight="1" x14ac:dyDescent="0.3">
      <c r="A4" s="4">
        <v>69</v>
      </c>
      <c r="B4" s="4" t="s">
        <v>419</v>
      </c>
      <c r="C4" s="4" t="s">
        <v>413</v>
      </c>
      <c r="D4" s="4" t="s">
        <v>503</v>
      </c>
      <c r="E4" s="4" t="s">
        <v>120</v>
      </c>
      <c r="F4" s="4" t="s">
        <v>16</v>
      </c>
      <c r="G4" s="4" t="s">
        <v>122</v>
      </c>
      <c r="H4" s="4" t="s">
        <v>123</v>
      </c>
      <c r="I4" s="4">
        <v>2</v>
      </c>
      <c r="J4" s="4" t="s">
        <v>473</v>
      </c>
      <c r="K4" s="7">
        <v>390</v>
      </c>
      <c r="L4" s="7"/>
      <c r="M4" s="7"/>
      <c r="N4" s="7">
        <f t="shared" si="0"/>
        <v>780</v>
      </c>
    </row>
    <row r="5" spans="1:14" ht="20.100000000000001" customHeight="1" x14ac:dyDescent="0.3">
      <c r="A5" s="4">
        <v>82</v>
      </c>
      <c r="B5" s="4" t="s">
        <v>419</v>
      </c>
      <c r="C5" s="4" t="s">
        <v>413</v>
      </c>
      <c r="D5" s="4" t="s">
        <v>504</v>
      </c>
      <c r="E5" s="4" t="s">
        <v>143</v>
      </c>
      <c r="F5" s="4" t="s">
        <v>140</v>
      </c>
      <c r="G5" s="4" t="s">
        <v>16</v>
      </c>
      <c r="H5" s="4" t="s">
        <v>142</v>
      </c>
      <c r="I5" s="4">
        <v>8</v>
      </c>
      <c r="J5" s="4" t="s">
        <v>473</v>
      </c>
      <c r="K5" s="7">
        <v>30</v>
      </c>
      <c r="L5" s="7"/>
      <c r="M5" s="7"/>
      <c r="N5" s="7">
        <f t="shared" si="0"/>
        <v>240</v>
      </c>
    </row>
    <row r="6" spans="1:14" ht="20.100000000000001" customHeight="1" x14ac:dyDescent="0.3">
      <c r="A6" s="4">
        <v>83</v>
      </c>
      <c r="B6" s="4" t="s">
        <v>419</v>
      </c>
      <c r="C6" s="4" t="s">
        <v>413</v>
      </c>
      <c r="D6" s="4" t="s">
        <v>505</v>
      </c>
      <c r="E6" s="4" t="s">
        <v>143</v>
      </c>
      <c r="F6" s="4" t="s">
        <v>141</v>
      </c>
      <c r="G6" s="4" t="s">
        <v>16</v>
      </c>
      <c r="H6" s="4" t="s">
        <v>142</v>
      </c>
      <c r="I6" s="4">
        <v>14</v>
      </c>
      <c r="J6" s="4" t="s">
        <v>473</v>
      </c>
      <c r="K6" s="7">
        <v>30</v>
      </c>
      <c r="L6" s="7"/>
      <c r="M6" s="7"/>
      <c r="N6" s="7">
        <f t="shared" si="0"/>
        <v>420</v>
      </c>
    </row>
    <row r="7" spans="1:14" ht="20.100000000000001" customHeight="1" x14ac:dyDescent="0.3">
      <c r="A7" s="4">
        <v>94</v>
      </c>
      <c r="B7" s="4" t="s">
        <v>419</v>
      </c>
      <c r="C7" s="4" t="s">
        <v>413</v>
      </c>
      <c r="D7" s="4" t="s">
        <v>506</v>
      </c>
      <c r="E7" s="4" t="s">
        <v>165</v>
      </c>
      <c r="F7" s="4" t="s">
        <v>16</v>
      </c>
      <c r="G7" s="4" t="s">
        <v>16</v>
      </c>
      <c r="H7" s="4" t="s">
        <v>16</v>
      </c>
      <c r="I7" s="4">
        <v>2</v>
      </c>
      <c r="J7" s="4" t="s">
        <v>473</v>
      </c>
      <c r="K7" s="7">
        <v>42</v>
      </c>
      <c r="L7" s="7"/>
      <c r="M7" s="7"/>
      <c r="N7" s="7">
        <f t="shared" si="0"/>
        <v>84</v>
      </c>
    </row>
    <row r="8" spans="1:14" ht="20.100000000000001" customHeight="1" x14ac:dyDescent="0.3">
      <c r="A8" s="4">
        <v>95</v>
      </c>
      <c r="B8" s="4" t="s">
        <v>419</v>
      </c>
      <c r="C8" s="4" t="s">
        <v>413</v>
      </c>
      <c r="D8" s="4" t="s">
        <v>507</v>
      </c>
      <c r="E8" s="4" t="s">
        <v>166</v>
      </c>
      <c r="F8" s="4" t="s">
        <v>16</v>
      </c>
      <c r="G8" s="4" t="s">
        <v>16</v>
      </c>
      <c r="H8" s="4" t="s">
        <v>16</v>
      </c>
      <c r="I8" s="4">
        <v>4</v>
      </c>
      <c r="J8" s="4" t="s">
        <v>473</v>
      </c>
      <c r="K8" s="7">
        <v>25</v>
      </c>
      <c r="L8" s="7"/>
      <c r="M8" s="7"/>
      <c r="N8" s="7">
        <f t="shared" si="0"/>
        <v>100</v>
      </c>
    </row>
    <row r="9" spans="1:14" ht="20.100000000000001" customHeight="1" x14ac:dyDescent="0.3">
      <c r="A9" s="4">
        <v>100</v>
      </c>
      <c r="B9" s="4" t="s">
        <v>419</v>
      </c>
      <c r="C9" s="4" t="s">
        <v>413</v>
      </c>
      <c r="D9" s="4" t="s">
        <v>508</v>
      </c>
      <c r="E9" s="4" t="s">
        <v>172</v>
      </c>
      <c r="F9" s="4" t="s">
        <v>173</v>
      </c>
      <c r="G9" s="4" t="s">
        <v>16</v>
      </c>
      <c r="H9" s="4" t="s">
        <v>8</v>
      </c>
      <c r="I9" s="4">
        <v>6</v>
      </c>
      <c r="J9" s="4" t="s">
        <v>473</v>
      </c>
      <c r="K9" s="7">
        <v>35</v>
      </c>
      <c r="L9" s="7"/>
      <c r="M9" s="7"/>
      <c r="N9" s="7">
        <f t="shared" si="0"/>
        <v>210</v>
      </c>
    </row>
    <row r="10" spans="1:14" ht="20.100000000000001" customHeight="1" x14ac:dyDescent="0.3">
      <c r="A10" s="4">
        <v>101</v>
      </c>
      <c r="B10" s="4" t="s">
        <v>419</v>
      </c>
      <c r="C10" s="4" t="s">
        <v>413</v>
      </c>
      <c r="D10" s="4" t="s">
        <v>509</v>
      </c>
      <c r="E10" s="4" t="s">
        <v>172</v>
      </c>
      <c r="F10" s="4" t="s">
        <v>174</v>
      </c>
      <c r="G10" s="4" t="s">
        <v>16</v>
      </c>
      <c r="H10" s="4" t="s">
        <v>8</v>
      </c>
      <c r="I10" s="4">
        <v>6</v>
      </c>
      <c r="J10" s="4" t="s">
        <v>473</v>
      </c>
      <c r="K10" s="7">
        <v>35</v>
      </c>
      <c r="L10" s="7"/>
      <c r="M10" s="7"/>
      <c r="N10" s="7">
        <f t="shared" si="0"/>
        <v>210</v>
      </c>
    </row>
    <row r="11" spans="1:14" ht="20.100000000000001" customHeight="1" x14ac:dyDescent="0.3">
      <c r="A11" s="4">
        <v>102</v>
      </c>
      <c r="B11" s="4" t="s">
        <v>419</v>
      </c>
      <c r="C11" s="4" t="s">
        <v>413</v>
      </c>
      <c r="D11" s="4" t="s">
        <v>510</v>
      </c>
      <c r="E11" s="4" t="s">
        <v>175</v>
      </c>
      <c r="F11" s="4" t="s">
        <v>173</v>
      </c>
      <c r="G11" s="4" t="s">
        <v>398</v>
      </c>
      <c r="H11" s="4" t="s">
        <v>16</v>
      </c>
      <c r="I11" s="4">
        <v>4</v>
      </c>
      <c r="J11" s="4" t="s">
        <v>473</v>
      </c>
      <c r="K11" s="7">
        <v>590</v>
      </c>
      <c r="L11" s="7"/>
      <c r="M11" s="7"/>
      <c r="N11" s="7">
        <f t="shared" si="0"/>
        <v>2360</v>
      </c>
    </row>
    <row r="12" spans="1:14" ht="20.100000000000001" customHeight="1" x14ac:dyDescent="0.3">
      <c r="A12" s="4">
        <v>103</v>
      </c>
      <c r="B12" s="4" t="s">
        <v>419</v>
      </c>
      <c r="C12" s="4" t="s">
        <v>413</v>
      </c>
      <c r="D12" s="4" t="s">
        <v>511</v>
      </c>
      <c r="E12" s="4" t="s">
        <v>175</v>
      </c>
      <c r="F12" s="4" t="s">
        <v>174</v>
      </c>
      <c r="G12" s="4" t="s">
        <v>397</v>
      </c>
      <c r="H12" s="4" t="s">
        <v>16</v>
      </c>
      <c r="I12" s="4">
        <v>4</v>
      </c>
      <c r="J12" s="4" t="s">
        <v>473</v>
      </c>
      <c r="K12" s="7">
        <v>590</v>
      </c>
      <c r="L12" s="7"/>
      <c r="M12" s="7"/>
      <c r="N12" s="7">
        <f t="shared" si="0"/>
        <v>2360</v>
      </c>
    </row>
    <row r="13" spans="1:14" ht="20.100000000000001" customHeight="1" x14ac:dyDescent="0.3">
      <c r="A13" s="4">
        <v>143</v>
      </c>
      <c r="B13" s="4" t="s">
        <v>419</v>
      </c>
      <c r="C13" s="4" t="s">
        <v>416</v>
      </c>
      <c r="D13" s="4" t="s">
        <v>512</v>
      </c>
      <c r="E13" s="4" t="s">
        <v>248</v>
      </c>
      <c r="F13" s="4" t="s">
        <v>250</v>
      </c>
      <c r="G13" s="4" t="s">
        <v>16</v>
      </c>
      <c r="H13" s="4" t="s">
        <v>16</v>
      </c>
      <c r="I13" s="4">
        <v>3</v>
      </c>
      <c r="J13" s="4" t="s">
        <v>473</v>
      </c>
      <c r="K13" s="7">
        <v>1900</v>
      </c>
      <c r="L13" s="7"/>
      <c r="M13" s="7"/>
      <c r="N13" s="7">
        <f t="shared" si="0"/>
        <v>5700</v>
      </c>
    </row>
    <row r="14" spans="1:14" ht="20.100000000000001" customHeight="1" x14ac:dyDescent="0.3">
      <c r="A14" s="4">
        <v>145</v>
      </c>
      <c r="B14" s="4" t="s">
        <v>419</v>
      </c>
      <c r="C14" s="4" t="s">
        <v>414</v>
      </c>
      <c r="D14" s="4" t="s">
        <v>513</v>
      </c>
      <c r="E14" s="4" t="s">
        <v>252</v>
      </c>
      <c r="F14" s="4" t="s">
        <v>253</v>
      </c>
      <c r="G14" s="4" t="s">
        <v>255</v>
      </c>
      <c r="H14" s="4" t="s">
        <v>16</v>
      </c>
      <c r="I14" s="4">
        <v>1</v>
      </c>
      <c r="J14" s="4" t="s">
        <v>473</v>
      </c>
      <c r="K14" s="7">
        <v>4200</v>
      </c>
      <c r="L14" s="7"/>
      <c r="M14" s="7"/>
      <c r="N14" s="7">
        <f t="shared" si="0"/>
        <v>4200</v>
      </c>
    </row>
    <row r="15" spans="1:14" ht="20.100000000000001" customHeight="1" x14ac:dyDescent="0.3">
      <c r="A15" s="4">
        <v>172</v>
      </c>
      <c r="B15" s="4" t="s">
        <v>419</v>
      </c>
      <c r="C15" s="4" t="s">
        <v>416</v>
      </c>
      <c r="D15" s="4" t="s">
        <v>514</v>
      </c>
      <c r="E15" s="4" t="s">
        <v>299</v>
      </c>
      <c r="F15" s="4" t="s">
        <v>300</v>
      </c>
      <c r="G15" s="4" t="s">
        <v>407</v>
      </c>
      <c r="H15" s="4" t="s">
        <v>406</v>
      </c>
      <c r="I15" s="4">
        <v>2</v>
      </c>
      <c r="J15" s="4" t="s">
        <v>473</v>
      </c>
      <c r="K15" s="7">
        <v>980</v>
      </c>
      <c r="L15" s="7"/>
      <c r="M15" s="7"/>
      <c r="N15" s="7">
        <f t="shared" si="0"/>
        <v>1960</v>
      </c>
    </row>
    <row r="16" spans="1:14" ht="20.100000000000001" customHeight="1" x14ac:dyDescent="0.3">
      <c r="A16" s="4">
        <v>173</v>
      </c>
      <c r="B16" s="4" t="s">
        <v>419</v>
      </c>
      <c r="C16" s="4" t="s">
        <v>416</v>
      </c>
      <c r="D16" s="4" t="s">
        <v>515</v>
      </c>
      <c r="E16" s="4" t="s">
        <v>299</v>
      </c>
      <c r="F16" s="4" t="s">
        <v>405</v>
      </c>
      <c r="G16" s="4" t="s">
        <v>408</v>
      </c>
      <c r="H16" s="4" t="s">
        <v>406</v>
      </c>
      <c r="I16" s="4">
        <v>1</v>
      </c>
      <c r="J16" s="4" t="s">
        <v>473</v>
      </c>
      <c r="K16" s="7">
        <v>900</v>
      </c>
      <c r="L16" s="7"/>
      <c r="M16" s="7"/>
      <c r="N16" s="7">
        <f t="shared" si="0"/>
        <v>900</v>
      </c>
    </row>
    <row r="17" spans="1:14" ht="20.100000000000001" customHeight="1" x14ac:dyDescent="0.3">
      <c r="A17" s="4">
        <v>177</v>
      </c>
      <c r="B17" s="4" t="s">
        <v>419</v>
      </c>
      <c r="C17" s="4" t="s">
        <v>415</v>
      </c>
      <c r="D17" s="4" t="s">
        <v>516</v>
      </c>
      <c r="E17" s="4" t="s">
        <v>303</v>
      </c>
      <c r="F17" s="4" t="s">
        <v>16</v>
      </c>
      <c r="G17" s="4" t="s">
        <v>16</v>
      </c>
      <c r="H17" s="4" t="s">
        <v>16</v>
      </c>
      <c r="I17" s="4">
        <v>30</v>
      </c>
      <c r="J17" s="4" t="s">
        <v>473</v>
      </c>
      <c r="K17" s="7">
        <v>30</v>
      </c>
      <c r="L17" s="7"/>
      <c r="M17" s="7"/>
      <c r="N17" s="7">
        <f t="shared" si="0"/>
        <v>900</v>
      </c>
    </row>
    <row r="18" spans="1:14" ht="20.100000000000001" customHeight="1" x14ac:dyDescent="0.3">
      <c r="A18" s="4">
        <v>223</v>
      </c>
      <c r="B18" s="4" t="s">
        <v>419</v>
      </c>
      <c r="C18" s="4" t="s">
        <v>413</v>
      </c>
      <c r="D18" s="4" t="s">
        <v>517</v>
      </c>
      <c r="E18" s="4" t="s">
        <v>367</v>
      </c>
      <c r="F18" s="4" t="s">
        <v>111</v>
      </c>
      <c r="G18" s="4" t="s">
        <v>371</v>
      </c>
      <c r="H18" s="4" t="s">
        <v>116</v>
      </c>
      <c r="I18" s="4">
        <v>1</v>
      </c>
      <c r="J18" s="4" t="s">
        <v>473</v>
      </c>
      <c r="K18" s="7">
        <v>4200</v>
      </c>
      <c r="L18" s="7"/>
      <c r="M18" s="7"/>
      <c r="N18" s="7">
        <f t="shared" si="0"/>
        <v>4200</v>
      </c>
    </row>
    <row r="19" spans="1:14" ht="20.100000000000001" customHeight="1" x14ac:dyDescent="0.3">
      <c r="A19" s="4">
        <v>224</v>
      </c>
      <c r="B19" s="4" t="s">
        <v>419</v>
      </c>
      <c r="C19" s="4" t="s">
        <v>416</v>
      </c>
      <c r="D19" s="4" t="s">
        <v>518</v>
      </c>
      <c r="E19" s="4" t="s">
        <v>401</v>
      </c>
      <c r="F19" s="4" t="s">
        <v>372</v>
      </c>
      <c r="G19" s="4" t="s">
        <v>373</v>
      </c>
      <c r="H19" s="4" t="s">
        <v>375</v>
      </c>
      <c r="I19" s="4">
        <v>1</v>
      </c>
      <c r="J19" s="4" t="s">
        <v>473</v>
      </c>
      <c r="K19" s="7">
        <v>11000</v>
      </c>
      <c r="L19" s="7"/>
      <c r="M19" s="7"/>
      <c r="N19" s="7">
        <f t="shared" si="0"/>
        <v>11000</v>
      </c>
    </row>
    <row r="20" spans="1:14" ht="20.100000000000001" customHeight="1" x14ac:dyDescent="0.3">
      <c r="A20" s="4">
        <v>225</v>
      </c>
      <c r="B20" s="4" t="s">
        <v>419</v>
      </c>
      <c r="C20" s="4" t="s">
        <v>416</v>
      </c>
      <c r="D20" s="4" t="s">
        <v>519</v>
      </c>
      <c r="E20" s="4" t="s">
        <v>401</v>
      </c>
      <c r="F20" s="4" t="s">
        <v>372</v>
      </c>
      <c r="G20" s="4" t="s">
        <v>374</v>
      </c>
      <c r="H20" s="4" t="s">
        <v>375</v>
      </c>
      <c r="I20" s="4">
        <v>1</v>
      </c>
      <c r="J20" s="4" t="s">
        <v>473</v>
      </c>
      <c r="K20" s="7">
        <v>11000</v>
      </c>
      <c r="L20" s="7"/>
      <c r="M20" s="7"/>
      <c r="N20" s="7">
        <f t="shared" si="0"/>
        <v>11000</v>
      </c>
    </row>
    <row r="21" spans="1:14" ht="20.100000000000001" customHeight="1" x14ac:dyDescent="0.3">
      <c r="A21" s="4">
        <v>235</v>
      </c>
      <c r="B21" s="4" t="s">
        <v>419</v>
      </c>
      <c r="C21" s="4" t="s">
        <v>416</v>
      </c>
      <c r="D21" s="4" t="s">
        <v>520</v>
      </c>
      <c r="E21" s="4" t="s">
        <v>391</v>
      </c>
      <c r="F21" s="4" t="s">
        <v>250</v>
      </c>
      <c r="G21" s="4" t="s">
        <v>16</v>
      </c>
      <c r="H21" s="4" t="s">
        <v>16</v>
      </c>
      <c r="I21" s="4">
        <v>2</v>
      </c>
      <c r="J21" s="4" t="s">
        <v>473</v>
      </c>
      <c r="K21" s="7">
        <v>5800</v>
      </c>
      <c r="L21" s="7"/>
      <c r="M21" s="7"/>
      <c r="N21" s="7">
        <f t="shared" si="0"/>
        <v>11600</v>
      </c>
    </row>
    <row r="22" spans="1:14" ht="20.100000000000001" customHeight="1" x14ac:dyDescent="0.3">
      <c r="A22" s="4">
        <v>240</v>
      </c>
      <c r="B22" s="4" t="s">
        <v>418</v>
      </c>
      <c r="C22" s="4" t="s">
        <v>417</v>
      </c>
      <c r="D22" s="4" t="s">
        <v>521</v>
      </c>
      <c r="E22" s="4" t="s">
        <v>396</v>
      </c>
      <c r="F22" s="4" t="s">
        <v>16</v>
      </c>
      <c r="G22" s="4">
        <v>46964</v>
      </c>
      <c r="H22" s="4" t="s">
        <v>16</v>
      </c>
      <c r="I22" s="4">
        <v>4</v>
      </c>
      <c r="J22" s="4" t="s">
        <v>480</v>
      </c>
      <c r="K22" s="7">
        <v>150</v>
      </c>
      <c r="L22" s="7"/>
      <c r="M22" s="7"/>
      <c r="N22" s="7">
        <f t="shared" si="0"/>
        <v>600</v>
      </c>
    </row>
    <row r="23" spans="1:14" ht="20.100000000000001" customHeight="1" x14ac:dyDescent="0.3">
      <c r="A23" s="4">
        <v>241</v>
      </c>
      <c r="B23" s="4" t="s">
        <v>418</v>
      </c>
      <c r="C23" s="4" t="s">
        <v>417</v>
      </c>
      <c r="D23" s="4" t="s">
        <v>522</v>
      </c>
      <c r="E23" s="4" t="s">
        <v>399</v>
      </c>
      <c r="F23" s="4" t="s">
        <v>16</v>
      </c>
      <c r="G23" s="4" t="s">
        <v>16</v>
      </c>
      <c r="H23" s="4" t="s">
        <v>400</v>
      </c>
      <c r="I23" s="4">
        <v>1</v>
      </c>
      <c r="J23" s="4" t="s">
        <v>480</v>
      </c>
      <c r="K23" s="7">
        <v>100</v>
      </c>
      <c r="L23" s="7"/>
      <c r="M23" s="7"/>
      <c r="N23" s="7">
        <f t="shared" si="0"/>
        <v>100</v>
      </c>
    </row>
    <row r="24" spans="1:14" ht="20.100000000000001" customHeight="1" x14ac:dyDescent="0.3">
      <c r="A24" s="4">
        <v>242</v>
      </c>
      <c r="B24" s="4" t="s">
        <v>419</v>
      </c>
      <c r="C24" s="4" t="s">
        <v>416</v>
      </c>
      <c r="D24" s="4" t="s">
        <v>523</v>
      </c>
      <c r="E24" s="4" t="s">
        <v>402</v>
      </c>
      <c r="F24" s="4" t="s">
        <v>403</v>
      </c>
      <c r="G24" s="4" t="s">
        <v>16</v>
      </c>
      <c r="H24" s="4" t="s">
        <v>404</v>
      </c>
      <c r="I24" s="4">
        <v>1</v>
      </c>
      <c r="J24" s="4" t="s">
        <v>474</v>
      </c>
      <c r="K24" s="7">
        <v>1200</v>
      </c>
      <c r="L24" s="7"/>
      <c r="M24" s="7"/>
      <c r="N24" s="7">
        <f t="shared" si="0"/>
        <v>1200</v>
      </c>
    </row>
    <row r="25" spans="1:14" ht="20.100000000000001" customHeight="1" x14ac:dyDescent="0.3">
      <c r="K25" s="3"/>
      <c r="L25" s="3"/>
      <c r="M25" s="3"/>
      <c r="N25" s="3">
        <f>SUM(N2:N24)</f>
        <v>69304</v>
      </c>
    </row>
  </sheetData>
  <pageMargins left="0.7" right="0.7" top="0.75" bottom="0.75" header="0.3" footer="0.3"/>
  <pageSetup scale="4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SUCAT</vt:lpstr>
      <vt:lpstr>ANTIPOLO</vt:lpstr>
      <vt:lpstr>PIER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AGC</dc:creator>
  <cp:lastModifiedBy>AGC</cp:lastModifiedBy>
  <cp:lastPrinted>2017-09-09T02:03:55Z</cp:lastPrinted>
  <dcterms:created xsi:type="dcterms:W3CDTF">2017-09-08T14:54:35Z</dcterms:created>
  <dcterms:modified xsi:type="dcterms:W3CDTF">2017-09-15T13:35:48Z</dcterms:modified>
</cp:coreProperties>
</file>